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\Documents\PRIVAT\AJFF_BLK_NJFF\Ranking\"/>
    </mc:Choice>
  </mc:AlternateContent>
  <bookViews>
    <workbookView xWindow="0" yWindow="0" windowWidth="24000" windowHeight="9000"/>
  </bookViews>
  <sheets>
    <sheet name="SR menn" sheetId="1" r:id="rId1"/>
    <sheet name="JR menn" sheetId="2" r:id="rId2"/>
    <sheet name="SR og JR kvinner" sheetId="3" r:id="rId3"/>
  </sheets>
  <definedNames>
    <definedName name="_xlnm._FilterDatabase" localSheetId="1" hidden="1">'JR menn'!$B$5:$N$11</definedName>
    <definedName name="_xlnm._FilterDatabase" localSheetId="0" hidden="1">'SR menn'!$B$8:$M$53</definedName>
    <definedName name="_xlnm._FilterDatabase" localSheetId="2" hidden="1">'SR og JR kvinner'!$B$6:$O$8</definedName>
  </definedNames>
  <calcPr calcId="171027"/>
</workbook>
</file>

<file path=xl/calcChain.xml><?xml version="1.0" encoding="utf-8"?>
<calcChain xmlns="http://schemas.openxmlformats.org/spreadsheetml/2006/main">
  <c r="F57" i="1" l="1"/>
  <c r="G57" i="1"/>
  <c r="H57" i="1"/>
  <c r="I57" i="1"/>
  <c r="J57" i="1"/>
  <c r="L57" i="1"/>
  <c r="K57" i="1" l="1"/>
  <c r="F66" i="1"/>
  <c r="G66" i="1"/>
  <c r="H66" i="1"/>
  <c r="L66" i="1" s="1"/>
  <c r="I66" i="1"/>
  <c r="J66" i="1"/>
  <c r="F64" i="1"/>
  <c r="G64" i="1"/>
  <c r="H64" i="1"/>
  <c r="I64" i="1"/>
  <c r="J64" i="1"/>
  <c r="F63" i="1"/>
  <c r="L63" i="1" s="1"/>
  <c r="G63" i="1"/>
  <c r="H63" i="1"/>
  <c r="I63" i="1"/>
  <c r="J63" i="1"/>
  <c r="F62" i="1"/>
  <c r="G62" i="1"/>
  <c r="H62" i="1"/>
  <c r="I62" i="1"/>
  <c r="J62" i="1"/>
  <c r="F60" i="1"/>
  <c r="G60" i="1"/>
  <c r="H60" i="1"/>
  <c r="I60" i="1"/>
  <c r="J60" i="1"/>
  <c r="K63" i="1" l="1"/>
  <c r="L60" i="1"/>
  <c r="K66" i="1"/>
  <c r="L62" i="1"/>
  <c r="K64" i="1"/>
  <c r="L64" i="1"/>
  <c r="K62" i="1"/>
  <c r="K60" i="1"/>
  <c r="F73" i="1"/>
  <c r="G73" i="1"/>
  <c r="H73" i="1"/>
  <c r="I73" i="1"/>
  <c r="K73" i="1" s="1"/>
  <c r="J73" i="1"/>
  <c r="L73" i="1" l="1"/>
  <c r="F50" i="1"/>
  <c r="G50" i="1"/>
  <c r="H50" i="1"/>
  <c r="I50" i="1"/>
  <c r="J50" i="1"/>
  <c r="F47" i="1"/>
  <c r="G47" i="1"/>
  <c r="H47" i="1"/>
  <c r="I47" i="1"/>
  <c r="J47" i="1"/>
  <c r="L47" i="1" l="1"/>
  <c r="L50" i="1"/>
  <c r="K50" i="1"/>
  <c r="K47" i="1"/>
  <c r="K12" i="2"/>
  <c r="I12" i="2"/>
  <c r="H12" i="2"/>
  <c r="G12" i="2"/>
  <c r="F12" i="2"/>
  <c r="E12" i="2"/>
  <c r="J61" i="1"/>
  <c r="I61" i="1"/>
  <c r="H61" i="1"/>
  <c r="G61" i="1"/>
  <c r="F61" i="1"/>
  <c r="L61" i="1" l="1"/>
  <c r="J12" i="2"/>
  <c r="K61" i="1"/>
  <c r="J74" i="1"/>
  <c r="I74" i="1"/>
  <c r="H74" i="1"/>
  <c r="G74" i="1"/>
  <c r="F74" i="1"/>
  <c r="J54" i="1"/>
  <c r="J65" i="1"/>
  <c r="I54" i="1"/>
  <c r="I65" i="1"/>
  <c r="H54" i="1"/>
  <c r="H65" i="1"/>
  <c r="G54" i="1"/>
  <c r="G65" i="1"/>
  <c r="F54" i="1"/>
  <c r="F65" i="1"/>
  <c r="L65" i="1" l="1"/>
  <c r="L54" i="1"/>
  <c r="K74" i="1"/>
  <c r="L74" i="1"/>
  <c r="K65" i="1"/>
  <c r="K54" i="1"/>
  <c r="F71" i="1" l="1"/>
  <c r="G71" i="1"/>
  <c r="H71" i="1"/>
  <c r="I71" i="1"/>
  <c r="J71" i="1"/>
  <c r="L71" i="1" l="1"/>
  <c r="K71" i="1"/>
  <c r="F70" i="1"/>
  <c r="G70" i="1"/>
  <c r="H70" i="1"/>
  <c r="I70" i="1"/>
  <c r="J70" i="1"/>
  <c r="F69" i="1"/>
  <c r="G69" i="1"/>
  <c r="H69" i="1"/>
  <c r="I69" i="1"/>
  <c r="J69" i="1"/>
  <c r="F51" i="1"/>
  <c r="G51" i="1"/>
  <c r="H51" i="1"/>
  <c r="I51" i="1"/>
  <c r="J51" i="1"/>
  <c r="J44" i="1"/>
  <c r="I44" i="1"/>
  <c r="H44" i="1"/>
  <c r="G44" i="1"/>
  <c r="F44" i="1"/>
  <c r="J37" i="1"/>
  <c r="I37" i="1"/>
  <c r="H37" i="1"/>
  <c r="G37" i="1"/>
  <c r="F37" i="1"/>
  <c r="J16" i="1"/>
  <c r="I16" i="1"/>
  <c r="H16" i="1"/>
  <c r="G16" i="1"/>
  <c r="F16" i="1"/>
  <c r="L51" i="1" l="1"/>
  <c r="L69" i="1"/>
  <c r="L37" i="1"/>
  <c r="L70" i="1"/>
  <c r="L44" i="1"/>
  <c r="L16" i="1"/>
  <c r="K37" i="1"/>
  <c r="K16" i="1"/>
  <c r="K51" i="1"/>
  <c r="K70" i="1"/>
  <c r="K44" i="1"/>
  <c r="K69" i="1"/>
  <c r="J76" i="1"/>
  <c r="I76" i="1"/>
  <c r="H76" i="1"/>
  <c r="G76" i="1"/>
  <c r="F76" i="1"/>
  <c r="L76" i="1" l="1"/>
  <c r="K76" i="1"/>
  <c r="J52" i="1"/>
  <c r="I52" i="1"/>
  <c r="H52" i="1"/>
  <c r="G52" i="1"/>
  <c r="F52" i="1"/>
  <c r="L52" i="1" l="1"/>
  <c r="K52" i="1"/>
  <c r="J43" i="1"/>
  <c r="I43" i="1"/>
  <c r="H43" i="1"/>
  <c r="G43" i="1"/>
  <c r="F43" i="1"/>
  <c r="L43" i="1" l="1"/>
  <c r="K43" i="1"/>
  <c r="I6" i="3" l="1"/>
  <c r="H6" i="3"/>
  <c r="G6" i="3"/>
  <c r="F6" i="3"/>
  <c r="E6" i="3"/>
  <c r="J34" i="1"/>
  <c r="J31" i="1"/>
  <c r="J80" i="1"/>
  <c r="I34" i="1"/>
  <c r="I31" i="1"/>
  <c r="I80" i="1"/>
  <c r="H34" i="1"/>
  <c r="H31" i="1"/>
  <c r="H80" i="1"/>
  <c r="G34" i="1"/>
  <c r="G31" i="1"/>
  <c r="G80" i="1"/>
  <c r="F34" i="1"/>
  <c r="F31" i="1"/>
  <c r="F80" i="1"/>
  <c r="J27" i="1"/>
  <c r="J48" i="1"/>
  <c r="I27" i="1"/>
  <c r="I48" i="1"/>
  <c r="H27" i="1"/>
  <c r="H48" i="1"/>
  <c r="G27" i="1"/>
  <c r="G48" i="1"/>
  <c r="F27" i="1"/>
  <c r="F48" i="1"/>
  <c r="K6" i="3" l="1"/>
  <c r="L31" i="1"/>
  <c r="L48" i="1"/>
  <c r="L34" i="1"/>
  <c r="L27" i="1"/>
  <c r="L80" i="1"/>
  <c r="K48" i="1"/>
  <c r="K27" i="1"/>
  <c r="J6" i="3"/>
  <c r="K31" i="1"/>
  <c r="K34" i="1"/>
  <c r="K80" i="1"/>
  <c r="J53" i="1"/>
  <c r="I53" i="1"/>
  <c r="H53" i="1"/>
  <c r="G53" i="1"/>
  <c r="F53" i="1"/>
  <c r="L53" i="1" l="1"/>
  <c r="K53" i="1"/>
  <c r="J13" i="1"/>
  <c r="J19" i="1"/>
  <c r="J24" i="1"/>
  <c r="J33" i="1"/>
  <c r="J30" i="1"/>
  <c r="J36" i="1"/>
  <c r="J39" i="1"/>
  <c r="J55" i="1"/>
  <c r="J41" i="1"/>
  <c r="J42" i="1"/>
  <c r="J7" i="1"/>
  <c r="J11" i="1"/>
  <c r="J17" i="1"/>
  <c r="J8" i="1"/>
  <c r="J14" i="1"/>
  <c r="J20" i="1"/>
  <c r="J40" i="1"/>
  <c r="J28" i="1"/>
  <c r="J18" i="1"/>
  <c r="J22" i="1"/>
  <c r="J67" i="1"/>
  <c r="J29" i="1"/>
  <c r="J58" i="1"/>
  <c r="J38" i="1"/>
  <c r="J15" i="1"/>
  <c r="J49" i="1"/>
  <c r="J45" i="1"/>
  <c r="J68" i="1"/>
  <c r="J46" i="1"/>
  <c r="J72" i="1"/>
  <c r="J75" i="1"/>
  <c r="J77" i="1"/>
  <c r="J35" i="1"/>
  <c r="J78" i="1"/>
  <c r="J79" i="1"/>
  <c r="J59" i="1"/>
  <c r="J81" i="1"/>
  <c r="J9" i="1"/>
  <c r="J6" i="1"/>
  <c r="J10" i="1"/>
  <c r="J21" i="1"/>
  <c r="J23" i="1"/>
  <c r="J26" i="1"/>
  <c r="J25" i="1"/>
  <c r="J32" i="1"/>
  <c r="J56" i="1"/>
  <c r="J83" i="1"/>
  <c r="J82" i="1"/>
  <c r="I13" i="1"/>
  <c r="I19" i="1"/>
  <c r="I24" i="1"/>
  <c r="I33" i="1"/>
  <c r="I30" i="1"/>
  <c r="I36" i="1"/>
  <c r="I39" i="1"/>
  <c r="I55" i="1"/>
  <c r="I41" i="1"/>
  <c r="I42" i="1"/>
  <c r="I7" i="1"/>
  <c r="I11" i="1"/>
  <c r="I17" i="1"/>
  <c r="I8" i="1"/>
  <c r="I14" i="1"/>
  <c r="I20" i="1"/>
  <c r="I40" i="1"/>
  <c r="I28" i="1"/>
  <c r="I18" i="1"/>
  <c r="I22" i="1"/>
  <c r="I67" i="1"/>
  <c r="I29" i="1"/>
  <c r="I58" i="1"/>
  <c r="I38" i="1"/>
  <c r="I15" i="1"/>
  <c r="I49" i="1"/>
  <c r="I45" i="1"/>
  <c r="I68" i="1"/>
  <c r="I46" i="1"/>
  <c r="I72" i="1"/>
  <c r="I75" i="1"/>
  <c r="I77" i="1"/>
  <c r="I35" i="1"/>
  <c r="I78" i="1"/>
  <c r="I79" i="1"/>
  <c r="I59" i="1"/>
  <c r="I81" i="1"/>
  <c r="I9" i="1"/>
  <c r="I6" i="1"/>
  <c r="I10" i="1"/>
  <c r="I21" i="1"/>
  <c r="I23" i="1"/>
  <c r="I26" i="1"/>
  <c r="I25" i="1"/>
  <c r="I32" i="1"/>
  <c r="I56" i="1"/>
  <c r="I83" i="1"/>
  <c r="I82" i="1"/>
  <c r="H13" i="1"/>
  <c r="H19" i="1"/>
  <c r="H24" i="1"/>
  <c r="H33" i="1"/>
  <c r="H30" i="1"/>
  <c r="H36" i="1"/>
  <c r="H39" i="1"/>
  <c r="H55" i="1"/>
  <c r="H41" i="1"/>
  <c r="H42" i="1"/>
  <c r="H7" i="1"/>
  <c r="H11" i="1"/>
  <c r="H17" i="1"/>
  <c r="H8" i="1"/>
  <c r="H14" i="1"/>
  <c r="H20" i="1"/>
  <c r="H40" i="1"/>
  <c r="H28" i="1"/>
  <c r="H18" i="1"/>
  <c r="H22" i="1"/>
  <c r="H67" i="1"/>
  <c r="H29" i="1"/>
  <c r="H58" i="1"/>
  <c r="H38" i="1"/>
  <c r="H15" i="1"/>
  <c r="H49" i="1"/>
  <c r="H45" i="1"/>
  <c r="H68" i="1"/>
  <c r="H46" i="1"/>
  <c r="H72" i="1"/>
  <c r="H75" i="1"/>
  <c r="H77" i="1"/>
  <c r="H35" i="1"/>
  <c r="H78" i="1"/>
  <c r="H79" i="1"/>
  <c r="H59" i="1"/>
  <c r="H81" i="1"/>
  <c r="H9" i="1"/>
  <c r="H6" i="1"/>
  <c r="H10" i="1"/>
  <c r="H21" i="1"/>
  <c r="H23" i="1"/>
  <c r="H26" i="1"/>
  <c r="H25" i="1"/>
  <c r="H32" i="1"/>
  <c r="H56" i="1"/>
  <c r="H83" i="1"/>
  <c r="H82" i="1"/>
  <c r="G13" i="1"/>
  <c r="G19" i="1"/>
  <c r="G24" i="1"/>
  <c r="G33" i="1"/>
  <c r="G30" i="1"/>
  <c r="G36" i="1"/>
  <c r="G39" i="1"/>
  <c r="G55" i="1"/>
  <c r="G41" i="1"/>
  <c r="G42" i="1"/>
  <c r="G7" i="1"/>
  <c r="G11" i="1"/>
  <c r="G17" i="1"/>
  <c r="G8" i="1"/>
  <c r="G14" i="1"/>
  <c r="G20" i="1"/>
  <c r="G40" i="1"/>
  <c r="G28" i="1"/>
  <c r="G18" i="1"/>
  <c r="G22" i="1"/>
  <c r="G67" i="1"/>
  <c r="G29" i="1"/>
  <c r="G58" i="1"/>
  <c r="G38" i="1"/>
  <c r="G15" i="1"/>
  <c r="G49" i="1"/>
  <c r="G45" i="1"/>
  <c r="G68" i="1"/>
  <c r="G46" i="1"/>
  <c r="G72" i="1"/>
  <c r="G75" i="1"/>
  <c r="G77" i="1"/>
  <c r="G35" i="1"/>
  <c r="G78" i="1"/>
  <c r="G79" i="1"/>
  <c r="G59" i="1"/>
  <c r="G81" i="1"/>
  <c r="G9" i="1"/>
  <c r="G6" i="1"/>
  <c r="G10" i="1"/>
  <c r="G21" i="1"/>
  <c r="G23" i="1"/>
  <c r="G26" i="1"/>
  <c r="G25" i="1"/>
  <c r="G32" i="1"/>
  <c r="G56" i="1"/>
  <c r="G83" i="1"/>
  <c r="G82" i="1"/>
  <c r="F13" i="1"/>
  <c r="L13" i="1" s="1"/>
  <c r="F19" i="1"/>
  <c r="L19" i="1" s="1"/>
  <c r="F24" i="1"/>
  <c r="L24" i="1" s="1"/>
  <c r="F33" i="1"/>
  <c r="F30" i="1"/>
  <c r="L30" i="1" s="1"/>
  <c r="F36" i="1"/>
  <c r="L36" i="1" s="1"/>
  <c r="F39" i="1"/>
  <c r="L39" i="1" s="1"/>
  <c r="F55" i="1"/>
  <c r="L55" i="1" s="1"/>
  <c r="F41" i="1"/>
  <c r="L41" i="1" s="1"/>
  <c r="F42" i="1"/>
  <c r="L42" i="1" s="1"/>
  <c r="F7" i="1"/>
  <c r="L7" i="1" s="1"/>
  <c r="F11" i="1"/>
  <c r="L11" i="1" s="1"/>
  <c r="F17" i="1"/>
  <c r="L17" i="1" s="1"/>
  <c r="F8" i="1"/>
  <c r="L8" i="1" s="1"/>
  <c r="F14" i="1"/>
  <c r="L14" i="1" s="1"/>
  <c r="F20" i="1"/>
  <c r="L20" i="1" s="1"/>
  <c r="F40" i="1"/>
  <c r="L40" i="1" s="1"/>
  <c r="F28" i="1"/>
  <c r="L28" i="1" s="1"/>
  <c r="F18" i="1"/>
  <c r="L18" i="1" s="1"/>
  <c r="F22" i="1"/>
  <c r="L22" i="1" s="1"/>
  <c r="F67" i="1"/>
  <c r="L67" i="1" s="1"/>
  <c r="F29" i="1"/>
  <c r="L29" i="1" s="1"/>
  <c r="F58" i="1"/>
  <c r="L58" i="1" s="1"/>
  <c r="F38" i="1"/>
  <c r="L38" i="1" s="1"/>
  <c r="F15" i="1"/>
  <c r="L15" i="1" s="1"/>
  <c r="F49" i="1"/>
  <c r="L49" i="1" s="1"/>
  <c r="F45" i="1"/>
  <c r="L45" i="1" s="1"/>
  <c r="F68" i="1"/>
  <c r="F46" i="1"/>
  <c r="L46" i="1" s="1"/>
  <c r="F72" i="1"/>
  <c r="L72" i="1" s="1"/>
  <c r="F75" i="1"/>
  <c r="L75" i="1" s="1"/>
  <c r="F77" i="1"/>
  <c r="L77" i="1" s="1"/>
  <c r="F35" i="1"/>
  <c r="L35" i="1" s="1"/>
  <c r="F78" i="1"/>
  <c r="L78" i="1" s="1"/>
  <c r="F79" i="1"/>
  <c r="L79" i="1" s="1"/>
  <c r="F59" i="1"/>
  <c r="L59" i="1" s="1"/>
  <c r="F81" i="1"/>
  <c r="L81" i="1" s="1"/>
  <c r="F9" i="1"/>
  <c r="F6" i="1"/>
  <c r="L6" i="1" s="1"/>
  <c r="F10" i="1"/>
  <c r="L10" i="1" s="1"/>
  <c r="F21" i="1"/>
  <c r="L21" i="1" s="1"/>
  <c r="F23" i="1"/>
  <c r="L23" i="1" s="1"/>
  <c r="F26" i="1"/>
  <c r="L26" i="1" s="1"/>
  <c r="F25" i="1"/>
  <c r="L25" i="1" s="1"/>
  <c r="F32" i="1"/>
  <c r="L32" i="1" s="1"/>
  <c r="F56" i="1"/>
  <c r="L56" i="1" s="1"/>
  <c r="F83" i="1"/>
  <c r="L83" i="1" s="1"/>
  <c r="F82" i="1"/>
  <c r="L82" i="1" s="1"/>
  <c r="J12" i="1"/>
  <c r="I12" i="1"/>
  <c r="H12" i="1"/>
  <c r="G12" i="1"/>
  <c r="F12" i="1"/>
  <c r="I9" i="3"/>
  <c r="H9" i="3"/>
  <c r="G9" i="3"/>
  <c r="F9" i="3"/>
  <c r="E9" i="3"/>
  <c r="K9" i="3" s="1"/>
  <c r="I9" i="2"/>
  <c r="H9" i="2"/>
  <c r="G9" i="2"/>
  <c r="F9" i="2"/>
  <c r="E9" i="2"/>
  <c r="L68" i="1" l="1"/>
  <c r="L9" i="1"/>
  <c r="L33" i="1"/>
  <c r="K9" i="2"/>
  <c r="K72" i="1"/>
  <c r="L12" i="1"/>
  <c r="K75" i="1"/>
  <c r="J9" i="2"/>
  <c r="J9" i="3"/>
  <c r="K67" i="1"/>
  <c r="K68" i="1"/>
  <c r="K58" i="1" l="1"/>
  <c r="K79" i="1" l="1"/>
  <c r="K35" i="1"/>
  <c r="K42" i="1"/>
  <c r="K33" i="1"/>
  <c r="K81" i="1"/>
  <c r="K45" i="1" l="1"/>
  <c r="I11" i="2"/>
  <c r="H11" i="2"/>
  <c r="G11" i="2"/>
  <c r="F11" i="2"/>
  <c r="E11" i="2"/>
  <c r="K11" i="2" l="1"/>
  <c r="J11" i="2"/>
  <c r="K83" i="1" l="1"/>
  <c r="K11" i="1"/>
  <c r="K28" i="1" l="1"/>
  <c r="A13" i="3" l="1"/>
  <c r="K59" i="1" l="1"/>
  <c r="K22" i="1" l="1"/>
  <c r="I10" i="2"/>
  <c r="H10" i="2"/>
  <c r="G10" i="2"/>
  <c r="F10" i="2"/>
  <c r="E10" i="2"/>
  <c r="K10" i="2" l="1"/>
  <c r="J10" i="2"/>
  <c r="I13" i="3"/>
  <c r="H13" i="3"/>
  <c r="G13" i="3"/>
  <c r="F13" i="3"/>
  <c r="E13" i="3"/>
  <c r="I8" i="3"/>
  <c r="H8" i="3"/>
  <c r="G8" i="3"/>
  <c r="F8" i="3"/>
  <c r="E8" i="3"/>
  <c r="I7" i="3"/>
  <c r="H7" i="3"/>
  <c r="G7" i="3"/>
  <c r="F7" i="3"/>
  <c r="E7" i="3"/>
  <c r="I7" i="2"/>
  <c r="H7" i="2"/>
  <c r="G7" i="2"/>
  <c r="F7" i="2"/>
  <c r="E7" i="2"/>
  <c r="I6" i="2"/>
  <c r="H6" i="2"/>
  <c r="G6" i="2"/>
  <c r="F6" i="2"/>
  <c r="E6" i="2"/>
  <c r="I8" i="2"/>
  <c r="H8" i="2"/>
  <c r="G8" i="2"/>
  <c r="F8" i="2"/>
  <c r="E8" i="2"/>
  <c r="K8" i="2" s="1"/>
  <c r="K8" i="3" l="1"/>
  <c r="K13" i="3"/>
  <c r="K7" i="3"/>
  <c r="A7" i="3" s="1"/>
  <c r="K6" i="2"/>
  <c r="K7" i="2"/>
  <c r="A6" i="2"/>
  <c r="J13" i="3"/>
  <c r="J8" i="3"/>
  <c r="J7" i="3"/>
  <c r="K13" i="1"/>
  <c r="K49" i="1"/>
  <c r="K14" i="1"/>
  <c r="K82" i="1"/>
  <c r="K10" i="1"/>
  <c r="K38" i="1"/>
  <c r="K23" i="1"/>
  <c r="K26" i="1"/>
  <c r="K18" i="1"/>
  <c r="K40" i="1"/>
  <c r="K77" i="1"/>
  <c r="K56" i="1"/>
  <c r="K41" i="1"/>
  <c r="J7" i="2"/>
  <c r="J6" i="2"/>
  <c r="J8" i="2"/>
  <c r="K46" i="1"/>
  <c r="K7" i="1"/>
  <c r="K15" i="1"/>
  <c r="K29" i="1"/>
  <c r="K55" i="1"/>
  <c r="K32" i="1"/>
  <c r="K36" i="1"/>
  <c r="K30" i="1"/>
  <c r="K25" i="1"/>
  <c r="K20" i="1"/>
  <c r="K12" i="1"/>
  <c r="K6" i="1"/>
  <c r="K19" i="1"/>
  <c r="K78" i="1"/>
  <c r="K9" i="1"/>
  <c r="K17" i="1"/>
  <c r="K8" i="1"/>
  <c r="K24" i="1"/>
  <c r="K39" i="1"/>
  <c r="K21" i="1"/>
  <c r="A62" i="1" l="1"/>
  <c r="A57" i="1"/>
  <c r="A9" i="3"/>
  <c r="A64" i="1"/>
  <c r="A63" i="1"/>
  <c r="A60" i="1"/>
  <c r="A73" i="1"/>
  <c r="A8" i="3"/>
  <c r="A6" i="3"/>
  <c r="A47" i="1"/>
  <c r="A50" i="1"/>
  <c r="A7" i="2"/>
  <c r="A9" i="2"/>
  <c r="A12" i="2"/>
  <c r="A10" i="2"/>
  <c r="A11" i="2"/>
  <c r="A8" i="2"/>
  <c r="A61" i="1"/>
  <c r="A65" i="1"/>
  <c r="A66" i="1" s="1"/>
  <c r="A54" i="1"/>
  <c r="A74" i="1"/>
  <c r="A71" i="1"/>
  <c r="A70" i="1"/>
  <c r="A69" i="1"/>
  <c r="A44" i="1"/>
  <c r="A37" i="1"/>
  <c r="A52" i="1"/>
  <c r="A27" i="1"/>
  <c r="A48" i="1" s="1"/>
  <c r="A43" i="1" s="1"/>
  <c r="A31" i="1"/>
  <c r="A80" i="1"/>
  <c r="A42" i="1"/>
  <c r="A53" i="1"/>
  <c r="A67" i="1"/>
  <c r="A75" i="1"/>
  <c r="A56" i="1" s="1"/>
  <c r="A76" i="1" s="1"/>
  <c r="A58" i="1"/>
  <c r="A38" i="1" s="1"/>
  <c r="A32" i="1" s="1"/>
  <c r="A68" i="1"/>
  <c r="A34" i="1" s="1"/>
  <c r="A33" i="1"/>
  <c r="A35" i="1"/>
  <c r="A81" i="1"/>
  <c r="A79" i="1"/>
  <c r="A20" i="1"/>
  <c r="A19" i="1"/>
  <c r="A46" i="1"/>
  <c r="A72" i="1" s="1"/>
  <c r="A17" i="1"/>
  <c r="A15" i="1" s="1"/>
  <c r="A16" i="1" s="1"/>
  <c r="A41" i="1"/>
  <c r="A7" i="1"/>
  <c r="A22" i="1"/>
  <c r="A6" i="1"/>
  <c r="A10" i="1"/>
  <c r="A30" i="1"/>
  <c r="A21" i="1"/>
  <c r="A23" i="1"/>
  <c r="A40" i="1"/>
  <c r="A82" i="1"/>
  <c r="A11" i="1"/>
  <c r="A29" i="1"/>
  <c r="A12" i="1"/>
  <c r="A78" i="1"/>
  <c r="A77" i="1"/>
  <c r="A36" i="1"/>
  <c r="A9" i="1"/>
  <c r="A83" i="1"/>
  <c r="A59" i="1"/>
  <c r="A14" i="1"/>
  <c r="A49" i="1"/>
  <c r="A45" i="1" s="1"/>
  <c r="A24" i="1"/>
  <c r="A13" i="1"/>
  <c r="A55" i="1"/>
  <c r="A8" i="1"/>
  <c r="A28" i="1"/>
  <c r="A18" i="1" s="1"/>
  <c r="A39" i="1"/>
  <c r="A51" i="1" l="1"/>
  <c r="A25" i="1"/>
  <c r="A26" i="1" s="1"/>
</calcChain>
</file>

<file path=xl/sharedStrings.xml><?xml version="1.0" encoding="utf-8"?>
<sst xmlns="http://schemas.openxmlformats.org/spreadsheetml/2006/main" count="303" uniqueCount="169">
  <si>
    <t>Tom B Jensen</t>
  </si>
  <si>
    <t>Ole Henrik Gusland</t>
  </si>
  <si>
    <t>Stener Kalberg</t>
  </si>
  <si>
    <t>Harald Jensen</t>
  </si>
  <si>
    <t>Andreas Bakke Myking</t>
  </si>
  <si>
    <t>Geir Linnerud</t>
  </si>
  <si>
    <t>Jon Kr. Skaret</t>
  </si>
  <si>
    <t>Finn Jensen</t>
  </si>
  <si>
    <t>Frank Hansen</t>
  </si>
  <si>
    <t>Jonas Filtvedt</t>
  </si>
  <si>
    <t>kl</t>
  </si>
  <si>
    <t>Bærum JJf</t>
  </si>
  <si>
    <t>Brunlanes ss</t>
  </si>
  <si>
    <t>Åmot Jff</t>
  </si>
  <si>
    <t>Leif Klokset</t>
  </si>
  <si>
    <t>Jan Egil Rosvoll</t>
  </si>
  <si>
    <t>Samnanger ssk</t>
  </si>
  <si>
    <t>Åsnes Jff</t>
  </si>
  <si>
    <t>Geir Heggertveit</t>
  </si>
  <si>
    <t>Bergen Lk</t>
  </si>
  <si>
    <t>Are Severin Martinsen</t>
  </si>
  <si>
    <t>Sandefjord Ls</t>
  </si>
  <si>
    <t>Christer Jansson</t>
  </si>
  <si>
    <t>Bjarne Jødahl</t>
  </si>
  <si>
    <t>Ullensaker Jff</t>
  </si>
  <si>
    <t>Henrik Fylling</t>
  </si>
  <si>
    <t>Barbro Breivik</t>
  </si>
  <si>
    <t>Karoline Celius</t>
  </si>
  <si>
    <t>Navn</t>
  </si>
  <si>
    <t>Klubb</t>
  </si>
  <si>
    <t>Tobias Rønning</t>
  </si>
  <si>
    <t>Jørgen Engen</t>
  </si>
  <si>
    <t>Alle terminfestede stevner brukes i rankingen, ved fremleggelse av resultatlister</t>
  </si>
  <si>
    <t>ved likhet på total poengsum skilles det på beste resultat, hvis likt, nestbeste osv.</t>
  </si>
  <si>
    <t>Info</t>
  </si>
  <si>
    <t>Bergen</t>
  </si>
  <si>
    <t>Asker Jff</t>
  </si>
  <si>
    <t>Bærum JFF</t>
  </si>
  <si>
    <t>Fredrik Andersen</t>
  </si>
  <si>
    <t>Marius Wilhelmsen</t>
  </si>
  <si>
    <t>Tor Espevoll</t>
  </si>
  <si>
    <t>Stian Johannessen</t>
  </si>
  <si>
    <t>Rakkestad ssk</t>
  </si>
  <si>
    <t>Egil Nodland</t>
  </si>
  <si>
    <t>Bergen LK</t>
  </si>
  <si>
    <t>Sollihøgda Jff</t>
  </si>
  <si>
    <t>Østlandske ss</t>
  </si>
  <si>
    <t xml:space="preserve">Gunnar Filtvedt </t>
  </si>
  <si>
    <t>Nordstrand ss</t>
  </si>
  <si>
    <t>Yngve Kartveit</t>
  </si>
  <si>
    <t>Arne Johan Kartveit</t>
  </si>
  <si>
    <t>Samnanger SSL</t>
  </si>
  <si>
    <t>Wilfred Geicke</t>
  </si>
  <si>
    <t>Kim Øvrid</t>
  </si>
  <si>
    <t>Erik Tidemandsen</t>
  </si>
  <si>
    <t>Vebjørn Berg</t>
  </si>
  <si>
    <t>Blaker JFF</t>
  </si>
  <si>
    <t>Oddvar Tidemandsen</t>
  </si>
  <si>
    <t>Joakim Skuggen</t>
  </si>
  <si>
    <t>Vilde Kartveit</t>
  </si>
  <si>
    <t>Claudio Melo</t>
  </si>
  <si>
    <t>Sigbjørn Løes</t>
  </si>
  <si>
    <t>Vegard Teie</t>
  </si>
  <si>
    <t>ØSS</t>
  </si>
  <si>
    <t>Knut Rustad</t>
  </si>
  <si>
    <t>Stian Hajem Skaar</t>
  </si>
  <si>
    <t>Ruben Lillerud</t>
  </si>
  <si>
    <t>Ullensaker</t>
  </si>
  <si>
    <t>Odd Arild Lillerud</t>
  </si>
  <si>
    <t>OSS</t>
  </si>
  <si>
    <t>Lars Halkjelsvik Espevoll</t>
  </si>
  <si>
    <t>Jan Tore Nilsen</t>
  </si>
  <si>
    <t>Karmøy SS</t>
  </si>
  <si>
    <t>Reiner Ristimets</t>
  </si>
  <si>
    <t>Kismul SSK</t>
  </si>
  <si>
    <t>Kenneth Styve</t>
  </si>
  <si>
    <t>Preben Skaathun</t>
  </si>
  <si>
    <t>Skeet Menn 2016</t>
  </si>
  <si>
    <t>De fem beste stevner teller, fra 01.01.16 til 31.12.16.</t>
  </si>
  <si>
    <t>Ved 200 skudds stevne teller de fem første seriene, for damer de tre første.</t>
  </si>
  <si>
    <t>50 lappen som trekkes fra startkontigentene i norske skeetstevner, vil i 2016 bli brukt til dame-/ junior - satsing etc.</t>
  </si>
  <si>
    <t>Kriterier for ranking 2016</t>
  </si>
  <si>
    <t>De fem beste stevner teller, fra 01.01.16 til 31.12.16</t>
  </si>
  <si>
    <t>50 lappen som trekkes fra startkontigentene i norske skeetstevner, vil i 2016 bli brukt til dame-/juniors-satsing etc.</t>
  </si>
  <si>
    <t>Skeet Menn Junior 2016</t>
  </si>
  <si>
    <t>Skeet Kvinner 2016</t>
  </si>
  <si>
    <t>Skeet Kvinner Junior 2016</t>
  </si>
  <si>
    <t>Cyprus GP</t>
  </si>
  <si>
    <t>Kurt-Arild Kaspersen</t>
  </si>
  <si>
    <t>Trømsø JFF</t>
  </si>
  <si>
    <t xml:space="preserve">Rena </t>
  </si>
  <si>
    <t>Bjørn Trydal</t>
  </si>
  <si>
    <t>Tom Johnny Myrvold</t>
  </si>
  <si>
    <t>Alf Dennis Myrvold</t>
  </si>
  <si>
    <t>Steffen Rasok</t>
  </si>
  <si>
    <t>Rena</t>
  </si>
  <si>
    <t>Oscar Iwe</t>
  </si>
  <si>
    <t>Åshild Nordli</t>
  </si>
  <si>
    <t>Åmot JFF</t>
  </si>
  <si>
    <t>Torsby</t>
  </si>
  <si>
    <t>Holstebro</t>
  </si>
  <si>
    <t>WC Kypros</t>
  </si>
  <si>
    <t>Erlend Olof Fredin</t>
  </si>
  <si>
    <t>Verdal SSL</t>
  </si>
  <si>
    <t>Ulf Steinar Farsjø</t>
  </si>
  <si>
    <t>Sannidal Jff</t>
  </si>
  <si>
    <t>Daniel S Thingnes</t>
  </si>
  <si>
    <t>John Kåre Bakken Tangen</t>
  </si>
  <si>
    <t>Malin Farsjø</t>
  </si>
  <si>
    <t>Total</t>
  </si>
  <si>
    <t>Kismul</t>
  </si>
  <si>
    <t>Arild Kristian Pettersen</t>
  </si>
  <si>
    <t>Tor Andre Haukås</t>
  </si>
  <si>
    <t>Marius Michaelsen Lillehagen</t>
  </si>
  <si>
    <t>Oslo SS</t>
  </si>
  <si>
    <t>Lars Norhamo</t>
  </si>
  <si>
    <t>Rakkestad</t>
  </si>
  <si>
    <t>Espen H. Nilsen</t>
  </si>
  <si>
    <t>Ole Undseth</t>
  </si>
  <si>
    <t>Ståle Myklebust</t>
  </si>
  <si>
    <t>Suhl JWC</t>
  </si>
  <si>
    <t>Havndal</t>
  </si>
  <si>
    <t>Brno</t>
  </si>
  <si>
    <t>Bærum</t>
  </si>
  <si>
    <t>GreenCup</t>
  </si>
  <si>
    <t>Freddy Jensen</t>
  </si>
  <si>
    <t>Arne Andersen</t>
  </si>
  <si>
    <t>Tore-Bjørn Edseth</t>
  </si>
  <si>
    <t>Knut Johanson</t>
  </si>
  <si>
    <t>Bærum Jff</t>
  </si>
  <si>
    <t>Kenneth Eikenes</t>
  </si>
  <si>
    <t>Flemming Øhre</t>
  </si>
  <si>
    <t>JuniorCup FIN</t>
  </si>
  <si>
    <t>SCO</t>
  </si>
  <si>
    <t>Per Sverre Thomassen</t>
  </si>
  <si>
    <t>Vidar Myhrehagen</t>
  </si>
  <si>
    <t>WC San Marino</t>
  </si>
  <si>
    <t>Snitt inntil</t>
  </si>
  <si>
    <t>5 beste</t>
  </si>
  <si>
    <t>Sandefjord</t>
  </si>
  <si>
    <t>Morten Bergersen</t>
  </si>
  <si>
    <t>Tom Nalum</t>
  </si>
  <si>
    <t>Brunlanes SS</t>
  </si>
  <si>
    <t>Svein Hildenes</t>
  </si>
  <si>
    <t>Sollihøgda</t>
  </si>
  <si>
    <t>Roar Hedels</t>
  </si>
  <si>
    <t>Lars K. Hagen</t>
  </si>
  <si>
    <t>Sollihøgda JFF</t>
  </si>
  <si>
    <t>WC Baku</t>
  </si>
  <si>
    <t>Århus GP</t>
  </si>
  <si>
    <t>Anstein Schwenche</t>
  </si>
  <si>
    <t>Norsk GP</t>
  </si>
  <si>
    <t>Odd Erik Westreng</t>
  </si>
  <si>
    <t>Grasåsen SS</t>
  </si>
  <si>
    <t>Lars Jakob Løtvedt</t>
  </si>
  <si>
    <t>William Haugland</t>
  </si>
  <si>
    <t>EM Lonato</t>
  </si>
  <si>
    <t>CGP</t>
  </si>
  <si>
    <t>NM Bærum</t>
  </si>
  <si>
    <t>Anders Johansson</t>
  </si>
  <si>
    <t>Lars Kampenhaug</t>
  </si>
  <si>
    <t>Bjørn Tandberg</t>
  </si>
  <si>
    <t>Sokna LK</t>
  </si>
  <si>
    <t>Christoffer Torp</t>
  </si>
  <si>
    <t>Sverre Johan Hillem</t>
  </si>
  <si>
    <t>Junior GP - IT</t>
  </si>
  <si>
    <t>Ørjan Fadnes</t>
  </si>
  <si>
    <t>Nordic CH</t>
  </si>
  <si>
    <t>Berlin 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</si>
</sst>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General_)"/>
    <numFmt numFmtId="166" formatCode="[$-414]d/\ mmm\.;@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12"/>
      <name val="Times New Roman"/>
      <family val="1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165" fontId="6" fillId="0" borderId="0" xfId="0" applyNumberFormat="1" applyFont="1" applyBorder="1" applyProtection="1">
      <protection locked="0"/>
    </xf>
    <xf numFmtId="0" fontId="7" fillId="0" borderId="0" xfId="0" applyFont="1"/>
    <xf numFmtId="0" fontId="1" fillId="0" borderId="0" xfId="0" applyFont="1"/>
    <xf numFmtId="0" fontId="8" fillId="0" borderId="0" xfId="0" applyFont="1"/>
    <xf numFmtId="16" fontId="8" fillId="0" borderId="0" xfId="0" applyNumberFormat="1" applyFont="1"/>
    <xf numFmtId="0" fontId="4" fillId="0" borderId="0" xfId="0" applyFont="1" applyAlignment="1">
      <alignment horizontal="right"/>
    </xf>
    <xf numFmtId="166" fontId="0" fillId="0" borderId="0" xfId="0" applyNumberForma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16" fontId="8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1"/>
  <sheetViews>
    <sheetView showZeros="0" tabSelected="1" zoomScaleNormal="100" workbookViewId="0"/>
  </sheetViews>
  <sheetFormatPr baseColWidth="10" defaultColWidth="11.42578125" defaultRowHeight="15" x14ac:dyDescent="0.25"/>
  <cols>
    <col min="1" max="1" width="11.42578125" style="8"/>
    <col min="2" max="2" width="27.28515625" customWidth="1"/>
    <col min="3" max="3" width="2.7109375" customWidth="1"/>
    <col min="4" max="4" width="15.28515625" customWidth="1"/>
    <col min="5" max="5" width="2.5703125" bestFit="1" customWidth="1"/>
    <col min="6" max="10" width="4" bestFit="1" customWidth="1"/>
    <col min="11" max="11" width="6.7109375" customWidth="1"/>
    <col min="12" max="12" width="10.28515625" style="12" bestFit="1" customWidth="1"/>
    <col min="13" max="13" width="4.140625" customWidth="1"/>
    <col min="14" max="14" width="7.28515625" style="12" customWidth="1"/>
    <col min="15" max="15" width="7.5703125" style="12" bestFit="1" customWidth="1"/>
    <col min="16" max="16" width="7.28515625" style="12" customWidth="1"/>
    <col min="17" max="17" width="10" style="12" bestFit="1" customWidth="1"/>
    <col min="18" max="18" width="7" style="12" bestFit="1" customWidth="1"/>
    <col min="19" max="19" width="10.5703125" style="12" bestFit="1" customWidth="1"/>
    <col min="20" max="20" width="7" style="12" bestFit="1" customWidth="1"/>
    <col min="21" max="21" width="9.7109375" style="12" bestFit="1" customWidth="1"/>
    <col min="22" max="23" width="7.28515625" bestFit="1" customWidth="1"/>
    <col min="24" max="24" width="6.42578125" bestFit="1" customWidth="1"/>
    <col min="25" max="25" width="7" bestFit="1" customWidth="1"/>
    <col min="26" max="26" width="6.85546875" bestFit="1" customWidth="1"/>
    <col min="27" max="27" width="6.85546875" customWidth="1"/>
    <col min="28" max="28" width="10" bestFit="1" customWidth="1"/>
    <col min="29" max="29" width="6.85546875" bestFit="1" customWidth="1"/>
    <col min="30" max="31" width="7.28515625" bestFit="1" customWidth="1"/>
    <col min="32" max="32" width="8.140625" bestFit="1" customWidth="1"/>
    <col min="33" max="33" width="7.42578125" bestFit="1" customWidth="1"/>
    <col min="34" max="34" width="10" bestFit="1" customWidth="1"/>
    <col min="35" max="35" width="6.85546875" bestFit="1" customWidth="1"/>
    <col min="36" max="36" width="14.5703125" bestFit="1" customWidth="1"/>
    <col min="37" max="37" width="7.28515625" bestFit="1" customWidth="1"/>
    <col min="38" max="38" width="10.7109375" bestFit="1" customWidth="1"/>
    <col min="39" max="39" width="10.28515625" bestFit="1" customWidth="1"/>
    <col min="40" max="40" width="8.85546875" bestFit="1" customWidth="1"/>
    <col min="41" max="42" width="9.140625" bestFit="1" customWidth="1"/>
    <col min="43" max="44" width="7.28515625" bestFit="1" customWidth="1"/>
    <col min="45" max="45" width="10.28515625" bestFit="1" customWidth="1"/>
    <col min="46" max="46" width="5.85546875" bestFit="1" customWidth="1"/>
    <col min="47" max="47" width="11.140625" bestFit="1" customWidth="1"/>
    <col min="48" max="48" width="7.28515625" bestFit="1" customWidth="1"/>
    <col min="49" max="49" width="7" bestFit="1" customWidth="1"/>
    <col min="50" max="50" width="9.7109375" bestFit="1" customWidth="1"/>
    <col min="51" max="51" width="9.28515625" bestFit="1" customWidth="1"/>
  </cols>
  <sheetData>
    <row r="1" spans="1:51" ht="18.75" x14ac:dyDescent="0.3">
      <c r="A1" s="6" t="s">
        <v>77</v>
      </c>
    </row>
    <row r="3" spans="1:51" s="8" customFormat="1" x14ac:dyDescent="0.25">
      <c r="B3" s="8" t="s">
        <v>28</v>
      </c>
      <c r="D3" s="8" t="s">
        <v>29</v>
      </c>
      <c r="E3" s="8" t="s">
        <v>10</v>
      </c>
      <c r="F3" s="8">
        <v>1</v>
      </c>
      <c r="G3" s="8">
        <v>2</v>
      </c>
      <c r="H3" s="8">
        <v>3</v>
      </c>
      <c r="I3" s="8">
        <v>4</v>
      </c>
      <c r="J3" s="8">
        <v>5</v>
      </c>
      <c r="K3" s="10" t="s">
        <v>109</v>
      </c>
      <c r="L3" s="13" t="s">
        <v>137</v>
      </c>
      <c r="N3" s="15" t="s">
        <v>35</v>
      </c>
      <c r="O3" s="15" t="s">
        <v>35</v>
      </c>
      <c r="P3" s="15" t="s">
        <v>35</v>
      </c>
      <c r="Q3" s="13" t="s">
        <v>87</v>
      </c>
      <c r="R3" s="13" t="s">
        <v>90</v>
      </c>
      <c r="S3" s="13" t="s">
        <v>101</v>
      </c>
      <c r="T3" s="13" t="s">
        <v>99</v>
      </c>
      <c r="U3" s="13" t="s">
        <v>100</v>
      </c>
      <c r="V3" s="8" t="s">
        <v>35</v>
      </c>
      <c r="W3" s="8" t="s">
        <v>35</v>
      </c>
      <c r="X3" s="8" t="s">
        <v>95</v>
      </c>
      <c r="Y3" s="8" t="s">
        <v>110</v>
      </c>
      <c r="Z3" s="8" t="s">
        <v>95</v>
      </c>
      <c r="AA3" s="8" t="s">
        <v>99</v>
      </c>
      <c r="AB3" s="8" t="s">
        <v>116</v>
      </c>
      <c r="AC3" s="8" t="s">
        <v>122</v>
      </c>
      <c r="AD3" s="8" t="s">
        <v>35</v>
      </c>
      <c r="AE3" s="8" t="s">
        <v>35</v>
      </c>
      <c r="AF3" s="8" t="s">
        <v>121</v>
      </c>
      <c r="AG3" s="8" t="s">
        <v>123</v>
      </c>
      <c r="AH3" s="8" t="s">
        <v>124</v>
      </c>
      <c r="AI3" s="8" t="s">
        <v>133</v>
      </c>
      <c r="AJ3" s="8" t="s">
        <v>136</v>
      </c>
      <c r="AK3" s="8" t="s">
        <v>35</v>
      </c>
      <c r="AL3" s="8" t="s">
        <v>139</v>
      </c>
      <c r="AM3" s="8" t="s">
        <v>144</v>
      </c>
      <c r="AN3" s="8" t="s">
        <v>148</v>
      </c>
      <c r="AO3" s="8" t="s">
        <v>151</v>
      </c>
      <c r="AP3" s="8" t="s">
        <v>149</v>
      </c>
      <c r="AQ3" s="8" t="s">
        <v>35</v>
      </c>
      <c r="AR3" s="8" t="s">
        <v>35</v>
      </c>
      <c r="AS3" s="8" t="s">
        <v>156</v>
      </c>
      <c r="AT3" s="8" t="s">
        <v>157</v>
      </c>
      <c r="AU3" s="8" t="s">
        <v>158</v>
      </c>
      <c r="AV3" s="8" t="s">
        <v>35</v>
      </c>
      <c r="AW3" s="8" t="s">
        <v>110</v>
      </c>
      <c r="AX3" s="8" t="s">
        <v>167</v>
      </c>
      <c r="AY3" s="8" t="s">
        <v>168</v>
      </c>
    </row>
    <row r="4" spans="1:51" x14ac:dyDescent="0.25">
      <c r="K4" s="4"/>
      <c r="L4" s="13" t="s">
        <v>138</v>
      </c>
      <c r="N4" s="16">
        <v>42399</v>
      </c>
      <c r="O4" s="16">
        <v>42420</v>
      </c>
      <c r="P4" s="14">
        <v>42421</v>
      </c>
      <c r="Q4" s="14">
        <v>42442</v>
      </c>
      <c r="R4" s="14">
        <v>42448</v>
      </c>
      <c r="S4" s="14">
        <v>42449</v>
      </c>
      <c r="T4" s="14">
        <v>42454</v>
      </c>
      <c r="U4" s="14">
        <v>42455</v>
      </c>
      <c r="V4" s="1">
        <v>42462</v>
      </c>
      <c r="W4" s="1">
        <v>42463</v>
      </c>
      <c r="X4" s="1">
        <v>42470</v>
      </c>
      <c r="Y4" s="1">
        <v>42477</v>
      </c>
      <c r="Z4" s="1">
        <v>42491</v>
      </c>
      <c r="AA4" s="1">
        <v>42497</v>
      </c>
      <c r="AB4" s="1">
        <v>42504</v>
      </c>
      <c r="AC4" s="1">
        <v>42505</v>
      </c>
      <c r="AD4" s="1">
        <v>42511</v>
      </c>
      <c r="AE4" s="1">
        <v>42512</v>
      </c>
      <c r="AF4" s="1">
        <v>42512</v>
      </c>
      <c r="AG4" s="1">
        <v>42518</v>
      </c>
      <c r="AH4" s="1">
        <v>42519</v>
      </c>
      <c r="AI4" s="1">
        <v>42495</v>
      </c>
      <c r="AJ4" s="1">
        <v>42500</v>
      </c>
      <c r="AK4" s="1">
        <v>42501</v>
      </c>
      <c r="AL4" s="1">
        <v>42546</v>
      </c>
      <c r="AM4" s="1">
        <v>42547</v>
      </c>
      <c r="AN4" s="1">
        <v>42549</v>
      </c>
      <c r="AO4" s="1">
        <v>42553</v>
      </c>
      <c r="AP4" s="1">
        <v>42554</v>
      </c>
      <c r="AQ4" s="1">
        <v>42560</v>
      </c>
      <c r="AR4" s="1">
        <v>42561</v>
      </c>
      <c r="AS4" s="1">
        <v>42561</v>
      </c>
      <c r="AT4" s="1">
        <v>42568</v>
      </c>
      <c r="AU4" s="1">
        <v>42577</v>
      </c>
      <c r="AV4" s="1">
        <v>42581</v>
      </c>
      <c r="AW4" s="1">
        <v>42582</v>
      </c>
      <c r="AX4" s="1">
        <v>42609</v>
      </c>
      <c r="AY4" s="1">
        <v>42593</v>
      </c>
    </row>
    <row r="5" spans="1:51" x14ac:dyDescent="0.25">
      <c r="K5" s="4"/>
      <c r="L5" s="13"/>
      <c r="N5" s="14"/>
      <c r="O5" s="14"/>
      <c r="P5" s="14"/>
    </row>
    <row r="6" spans="1:51" x14ac:dyDescent="0.25">
      <c r="A6" s="8">
        <f>IF(K5=0,1,IF(K6=K5,IF(LARGE(F6:J6,1)=LARGE(F5:J5,1),IF(LARGE(F6:J6,2)=LARGE(F5:J5,2),IF(LARGE(F6:J6,3)=LARGE(F5:J5,3),IF(LARGE(F6:J6,4)=LARGE(F5:J5,4),A5,COUNTA($K$6:K6)),COUNTA($K$6:K6)),COUNTA($K$6:K6)),COUNTA($K$6:K6)),COUNTA($K$6:K6)))</f>
        <v>1</v>
      </c>
      <c r="B6" s="3" t="s">
        <v>118</v>
      </c>
      <c r="D6" t="s">
        <v>42</v>
      </c>
      <c r="F6">
        <f t="shared" ref="F6:F37" si="0">IF(ISNUMBER(MAX(N6:BC6)),MAX(N6:BC6),0)</f>
        <v>124</v>
      </c>
      <c r="G6">
        <f t="shared" ref="G6:G37" si="1">IF(ISNUMBER(LARGE(N6:BC6,2)),LARGE(N6:BC6,2),0)</f>
        <v>123</v>
      </c>
      <c r="H6">
        <f t="shared" ref="H6:H37" si="2">IF(ISNUMBER(LARGE(N6:BC6,3)),LARGE(N6:BC6,3),0)</f>
        <v>120</v>
      </c>
      <c r="I6">
        <f t="shared" ref="I6:I37" si="3">IF(ISNUMBER(LARGE(N6:BC6,4)),LARGE(N6:BC6,4),0)</f>
        <v>119</v>
      </c>
      <c r="J6">
        <f t="shared" ref="J6:J37" si="4">IF(ISNUMBER(LARGE(N6:BC6,5)),LARGE(N6:BC6,5),0)</f>
        <v>118</v>
      </c>
      <c r="K6" s="4">
        <f t="shared" ref="K6:K37" si="5">SUM(F6:J6)</f>
        <v>604</v>
      </c>
      <c r="L6" s="18">
        <f t="shared" ref="L6:L37" si="6">AVERAGEIF(F6:J6,"&gt;1")</f>
        <v>120.8</v>
      </c>
      <c r="S6" s="12">
        <v>114</v>
      </c>
      <c r="T6" s="12">
        <v>117</v>
      </c>
      <c r="V6" s="12"/>
      <c r="W6" s="12"/>
      <c r="X6" s="12">
        <v>112</v>
      </c>
      <c r="Y6" s="12"/>
      <c r="Z6" s="12"/>
      <c r="AA6" s="12"/>
      <c r="AB6" s="12">
        <v>123</v>
      </c>
      <c r="AC6" s="12"/>
      <c r="AD6" s="12"/>
      <c r="AE6" s="12"/>
      <c r="AF6" s="12"/>
      <c r="AG6" s="12"/>
      <c r="AH6" s="12"/>
      <c r="AI6" s="12"/>
      <c r="AJ6" s="12">
        <v>120</v>
      </c>
      <c r="AK6" s="12"/>
      <c r="AN6">
        <v>119</v>
      </c>
      <c r="AS6">
        <v>118</v>
      </c>
      <c r="AU6">
        <v>124</v>
      </c>
      <c r="AX6">
        <v>111</v>
      </c>
    </row>
    <row r="7" spans="1:51" x14ac:dyDescent="0.25">
      <c r="A7" s="8">
        <f>IF(K6=0,1,IF(K7=K6,IF(LARGE(F7:J7,1)=LARGE(F6:J6,1),IF(LARGE(F7:J7,2)=LARGE(F6:J6,2),IF(LARGE(F7:J7,3)=LARGE(F6:J6,3),IF(LARGE(F7:J7,4)=LARGE(F6:J6,4),A6,COUNTA($K$6:K7)),COUNTA($K$6:K7)),COUNTA($K$6:K7)),COUNTA($K$6:K7)),COUNTA($K$6:K7)))</f>
        <v>2</v>
      </c>
      <c r="B7" t="s">
        <v>9</v>
      </c>
      <c r="D7" t="s">
        <v>13</v>
      </c>
      <c r="F7">
        <f t="shared" si="0"/>
        <v>123</v>
      </c>
      <c r="G7">
        <f t="shared" si="1"/>
        <v>122</v>
      </c>
      <c r="H7">
        <f t="shared" si="2"/>
        <v>120</v>
      </c>
      <c r="I7">
        <f t="shared" si="3"/>
        <v>119</v>
      </c>
      <c r="J7">
        <f t="shared" si="4"/>
        <v>119</v>
      </c>
      <c r="K7" s="4">
        <f t="shared" si="5"/>
        <v>603</v>
      </c>
      <c r="L7" s="18">
        <f t="shared" si="6"/>
        <v>120.6</v>
      </c>
      <c r="R7" s="12">
        <v>119</v>
      </c>
      <c r="T7" s="12">
        <v>118</v>
      </c>
      <c r="V7" s="12"/>
      <c r="W7" s="12"/>
      <c r="X7" s="12">
        <v>120</v>
      </c>
      <c r="Y7" s="12"/>
      <c r="Z7" s="12">
        <v>118</v>
      </c>
      <c r="AA7" s="12"/>
      <c r="AB7" s="12">
        <v>119</v>
      </c>
      <c r="AC7" s="12"/>
      <c r="AD7" s="12"/>
      <c r="AE7" s="12"/>
      <c r="AF7" s="12"/>
      <c r="AG7" s="12">
        <v>123</v>
      </c>
      <c r="AH7" s="12"/>
      <c r="AI7" s="12"/>
      <c r="AJ7" s="12">
        <v>115</v>
      </c>
      <c r="AK7" s="12"/>
      <c r="AL7">
        <v>122</v>
      </c>
      <c r="AO7">
        <v>118</v>
      </c>
      <c r="AS7">
        <v>119</v>
      </c>
      <c r="AU7">
        <v>118</v>
      </c>
      <c r="AX7">
        <v>118</v>
      </c>
    </row>
    <row r="8" spans="1:51" x14ac:dyDescent="0.25">
      <c r="A8" s="8">
        <f>IF(K7=0,1,IF(K8=K7,IF(LARGE(F8:J8,1)=LARGE(F7:J7,1),IF(LARGE(F8:J8,2)=LARGE(F7:J7,2),IF(LARGE(F8:J8,3)=LARGE(F7:J7,3),IF(LARGE(F8:J8,4)=LARGE(F7:J7,4),A7,COUNTA($K$6:K8)),COUNTA($K$6:K8)),COUNTA($K$6:K8)),COUNTA($K$6:K8)),COUNTA($K$6:K8)))</f>
        <v>3</v>
      </c>
      <c r="B8" t="s">
        <v>47</v>
      </c>
      <c r="D8" t="s">
        <v>13</v>
      </c>
      <c r="F8">
        <f t="shared" si="0"/>
        <v>121</v>
      </c>
      <c r="G8">
        <f t="shared" si="1"/>
        <v>120</v>
      </c>
      <c r="H8">
        <f t="shared" si="2"/>
        <v>120</v>
      </c>
      <c r="I8">
        <f t="shared" si="3"/>
        <v>120</v>
      </c>
      <c r="J8">
        <f t="shared" si="4"/>
        <v>119</v>
      </c>
      <c r="K8" s="4">
        <f t="shared" si="5"/>
        <v>600</v>
      </c>
      <c r="L8" s="18">
        <f t="shared" si="6"/>
        <v>120</v>
      </c>
      <c r="R8" s="12">
        <v>114</v>
      </c>
      <c r="T8" s="12">
        <v>120</v>
      </c>
      <c r="V8" s="12"/>
      <c r="W8" s="12"/>
      <c r="X8" s="12">
        <v>120</v>
      </c>
      <c r="Y8" s="12"/>
      <c r="Z8" s="12">
        <v>119</v>
      </c>
      <c r="AA8" s="12">
        <v>111</v>
      </c>
      <c r="AB8" s="12">
        <v>115</v>
      </c>
      <c r="AC8" s="12"/>
      <c r="AD8" s="12"/>
      <c r="AE8" s="12"/>
      <c r="AF8" s="12"/>
      <c r="AG8" s="12">
        <v>115</v>
      </c>
      <c r="AH8" s="12"/>
      <c r="AI8" s="12"/>
      <c r="AJ8" s="12"/>
      <c r="AK8" s="12"/>
      <c r="AL8">
        <v>120</v>
      </c>
      <c r="AO8">
        <v>118</v>
      </c>
      <c r="AU8">
        <v>121</v>
      </c>
    </row>
    <row r="9" spans="1:51" x14ac:dyDescent="0.25">
      <c r="A9" s="8">
        <f>IF(K8=0,1,IF(K9=K8,IF(LARGE(F9:J9,1)=LARGE(F8:J8,1),IF(LARGE(F9:J9,2)=LARGE(F8:J8,2),IF(LARGE(F9:J9,3)=LARGE(F8:J8,3),IF(LARGE(F9:J9,4)=LARGE(F8:J8,4),A8,COUNTA($K$6:K9)),COUNTA($K$6:K9)),COUNTA($K$6:K9)),COUNTA($K$6:K9)),COUNTA($K$6:K9)))</f>
        <v>4</v>
      </c>
      <c r="B9" s="3" t="s">
        <v>0</v>
      </c>
      <c r="D9" t="s">
        <v>37</v>
      </c>
      <c r="F9">
        <f t="shared" si="0"/>
        <v>121</v>
      </c>
      <c r="G9">
        <f t="shared" si="1"/>
        <v>121</v>
      </c>
      <c r="H9">
        <f t="shared" si="2"/>
        <v>120</v>
      </c>
      <c r="I9">
        <f t="shared" si="3"/>
        <v>119</v>
      </c>
      <c r="J9">
        <f t="shared" si="4"/>
        <v>117</v>
      </c>
      <c r="K9" s="4">
        <f t="shared" si="5"/>
        <v>598</v>
      </c>
      <c r="L9" s="18">
        <f t="shared" si="6"/>
        <v>119.6</v>
      </c>
      <c r="S9" s="12">
        <v>113</v>
      </c>
      <c r="V9" s="12"/>
      <c r="W9" s="12"/>
      <c r="X9" s="12">
        <v>119</v>
      </c>
      <c r="Y9" s="12"/>
      <c r="Z9" s="12">
        <v>120</v>
      </c>
      <c r="AA9" s="12"/>
      <c r="AB9" s="12">
        <v>121</v>
      </c>
      <c r="AC9" s="12"/>
      <c r="AD9" s="12"/>
      <c r="AE9" s="12"/>
      <c r="AF9" s="12"/>
      <c r="AG9" s="12">
        <v>117</v>
      </c>
      <c r="AH9" s="12"/>
      <c r="AI9" s="12"/>
      <c r="AJ9" s="12">
        <v>115</v>
      </c>
      <c r="AK9" s="12"/>
      <c r="AN9">
        <v>117</v>
      </c>
      <c r="AO9">
        <v>117</v>
      </c>
      <c r="AS9">
        <v>116</v>
      </c>
      <c r="AU9">
        <v>121</v>
      </c>
    </row>
    <row r="10" spans="1:51" x14ac:dyDescent="0.25">
      <c r="A10" s="8">
        <f>IF(K9=0,1,IF(K10=K9,IF(LARGE(F10:J10,1)=LARGE(F9:J9,1),IF(LARGE(F10:J10,2)=LARGE(F9:J9,2),IF(LARGE(F10:J10,3)=LARGE(F9:J9,3),IF(LARGE(F10:J10,4)=LARGE(F9:J9,4),A9,COUNTA($K$6:K10)),COUNTA($K$6:K10)),COUNTA($K$6:K10)),COUNTA($K$6:K10)),COUNTA($K$6:K10)))</f>
        <v>5</v>
      </c>
      <c r="B10" t="s">
        <v>3</v>
      </c>
      <c r="D10" t="s">
        <v>11</v>
      </c>
      <c r="F10">
        <f t="shared" si="0"/>
        <v>121</v>
      </c>
      <c r="G10">
        <f t="shared" si="1"/>
        <v>120</v>
      </c>
      <c r="H10">
        <f t="shared" si="2"/>
        <v>119</v>
      </c>
      <c r="I10">
        <f t="shared" si="3"/>
        <v>119</v>
      </c>
      <c r="J10">
        <f t="shared" si="4"/>
        <v>118</v>
      </c>
      <c r="K10" s="4">
        <f t="shared" si="5"/>
        <v>597</v>
      </c>
      <c r="L10" s="18">
        <f t="shared" si="6"/>
        <v>119.4</v>
      </c>
      <c r="V10" s="12"/>
      <c r="W10" s="12"/>
      <c r="X10" s="12">
        <v>119</v>
      </c>
      <c r="Y10" s="12"/>
      <c r="Z10" s="12">
        <v>118</v>
      </c>
      <c r="AA10" s="12"/>
      <c r="AB10" s="12">
        <v>119</v>
      </c>
      <c r="AC10" s="12"/>
      <c r="AD10" s="12"/>
      <c r="AE10" s="12"/>
      <c r="AF10" s="12"/>
      <c r="AG10" s="12">
        <v>120</v>
      </c>
      <c r="AH10" s="12"/>
      <c r="AI10" s="12"/>
      <c r="AJ10" s="12"/>
      <c r="AK10" s="12"/>
      <c r="AO10">
        <v>118</v>
      </c>
      <c r="AU10">
        <v>121</v>
      </c>
    </row>
    <row r="11" spans="1:51" x14ac:dyDescent="0.25">
      <c r="A11" s="8">
        <f>IF(K10=0,1,IF(K11=K10,IF(LARGE(F11:J11,1)=LARGE(F10:J10,1),IF(LARGE(F11:J11,2)=LARGE(F10:J10,2),IF(LARGE(F11:J11,3)=LARGE(F10:J10,3),IF(LARGE(F11:J11,4)=LARGE(F10:J10,4),A10,COUNTA($K$6:K11)),COUNTA($K$6:K11)),COUNTA($K$6:K11)),COUNTA($K$6:K11)),COUNTA($K$6:K11)))</f>
        <v>6</v>
      </c>
      <c r="B11" s="3" t="s">
        <v>64</v>
      </c>
      <c r="D11" t="s">
        <v>13</v>
      </c>
      <c r="F11">
        <f t="shared" si="0"/>
        <v>121</v>
      </c>
      <c r="G11">
        <f t="shared" si="1"/>
        <v>120</v>
      </c>
      <c r="H11">
        <f t="shared" si="2"/>
        <v>119</v>
      </c>
      <c r="I11">
        <f t="shared" si="3"/>
        <v>119</v>
      </c>
      <c r="J11">
        <f t="shared" si="4"/>
        <v>116</v>
      </c>
      <c r="K11" s="4">
        <f t="shared" si="5"/>
        <v>595</v>
      </c>
      <c r="L11" s="18">
        <f t="shared" si="6"/>
        <v>119</v>
      </c>
      <c r="R11" s="12">
        <v>116</v>
      </c>
      <c r="V11" s="12"/>
      <c r="W11" s="12"/>
      <c r="X11" s="12">
        <v>120</v>
      </c>
      <c r="Y11" s="12"/>
      <c r="Z11" s="12">
        <v>119</v>
      </c>
      <c r="AA11" s="12"/>
      <c r="AB11" s="12">
        <v>119</v>
      </c>
      <c r="AC11" s="12"/>
      <c r="AD11" s="12"/>
      <c r="AE11" s="12"/>
      <c r="AF11" s="12"/>
      <c r="AG11" s="12"/>
      <c r="AH11" s="12"/>
      <c r="AI11" s="12">
        <v>116</v>
      </c>
      <c r="AJ11" s="12"/>
      <c r="AK11" s="12"/>
      <c r="AN11">
        <v>114</v>
      </c>
      <c r="AO11">
        <v>121</v>
      </c>
      <c r="AU11">
        <v>114</v>
      </c>
      <c r="AX11">
        <v>108</v>
      </c>
    </row>
    <row r="12" spans="1:51" x14ac:dyDescent="0.25">
      <c r="A12" s="8">
        <f>IF(K11=0,1,IF(K12=K11,IF(LARGE(F12:J12,1)=LARGE(F11:J11,1),IF(LARGE(F12:J12,2)=LARGE(F11:J11,2),IF(LARGE(F12:J12,3)=LARGE(F11:J11,3),IF(LARGE(F12:J12,4)=LARGE(F11:J11,4),A11,COUNTA($K$6:K12)),COUNTA($K$6:K12)),COUNTA($K$6:K12)),COUNTA($K$6:K12)),COUNTA($K$6:K12)))</f>
        <v>7</v>
      </c>
      <c r="B12" t="s">
        <v>18</v>
      </c>
      <c r="D12" t="s">
        <v>44</v>
      </c>
      <c r="F12">
        <f t="shared" si="0"/>
        <v>122</v>
      </c>
      <c r="G12">
        <f t="shared" si="1"/>
        <v>117</v>
      </c>
      <c r="H12">
        <f t="shared" si="2"/>
        <v>117</v>
      </c>
      <c r="I12">
        <f t="shared" si="3"/>
        <v>116</v>
      </c>
      <c r="J12">
        <f t="shared" si="4"/>
        <v>116</v>
      </c>
      <c r="K12" s="4">
        <f t="shared" si="5"/>
        <v>588</v>
      </c>
      <c r="L12" s="18">
        <f t="shared" si="6"/>
        <v>117.6</v>
      </c>
      <c r="N12" s="12">
        <v>108</v>
      </c>
      <c r="O12" s="12">
        <v>114</v>
      </c>
      <c r="P12" s="12">
        <v>116</v>
      </c>
      <c r="Q12" s="12">
        <v>110</v>
      </c>
      <c r="R12" s="12">
        <v>99</v>
      </c>
      <c r="V12" s="12">
        <v>112</v>
      </c>
      <c r="W12" s="12">
        <v>115</v>
      </c>
      <c r="X12" s="12"/>
      <c r="Y12" s="12">
        <v>111</v>
      </c>
      <c r="Z12" s="12"/>
      <c r="AA12" s="12"/>
      <c r="AB12" s="12">
        <v>116</v>
      </c>
      <c r="AC12" s="12"/>
      <c r="AD12" s="12">
        <v>117</v>
      </c>
      <c r="AE12" s="12"/>
      <c r="AF12" s="12"/>
      <c r="AG12" s="12"/>
      <c r="AH12" s="12">
        <v>113</v>
      </c>
      <c r="AI12" s="12">
        <v>116</v>
      </c>
      <c r="AJ12" s="12"/>
      <c r="AK12" s="12">
        <v>117</v>
      </c>
      <c r="AL12" s="19">
        <v>112</v>
      </c>
      <c r="AP12">
        <v>108</v>
      </c>
      <c r="AQ12">
        <v>122</v>
      </c>
      <c r="AR12">
        <v>116</v>
      </c>
      <c r="AT12">
        <v>108</v>
      </c>
      <c r="AU12">
        <v>115</v>
      </c>
      <c r="AV12">
        <v>115</v>
      </c>
    </row>
    <row r="13" spans="1:51" x14ac:dyDescent="0.25">
      <c r="A13" s="8">
        <f>IF(K12=0,1,IF(K13=K12,IF(LARGE(F13:J13,1)=LARGE(F12:J12,1),IF(LARGE(F13:J13,2)=LARGE(F12:J12,2),IF(LARGE(F13:J13,3)=LARGE(F12:J12,3),IF(LARGE(F13:J13,4)=LARGE(F12:J12,4),A12,COUNTA($K$6:K13)),COUNTA($K$6:K13)),COUNTA($K$6:K13)),COUNTA($K$6:K13)),COUNTA($K$6:K13)))</f>
        <v>8</v>
      </c>
      <c r="B13" t="s">
        <v>1</v>
      </c>
      <c r="D13" t="s">
        <v>12</v>
      </c>
      <c r="F13">
        <f t="shared" si="0"/>
        <v>119</v>
      </c>
      <c r="G13">
        <f t="shared" si="1"/>
        <v>119</v>
      </c>
      <c r="H13">
        <f t="shared" si="2"/>
        <v>117</v>
      </c>
      <c r="I13">
        <f t="shared" si="3"/>
        <v>117</v>
      </c>
      <c r="J13">
        <f t="shared" si="4"/>
        <v>116</v>
      </c>
      <c r="K13" s="4">
        <f t="shared" si="5"/>
        <v>588</v>
      </c>
      <c r="L13" s="18">
        <f t="shared" si="6"/>
        <v>117.6</v>
      </c>
      <c r="N13" s="12">
        <v>96</v>
      </c>
      <c r="O13" s="12">
        <v>107</v>
      </c>
      <c r="P13" s="12">
        <v>108</v>
      </c>
      <c r="Q13" s="12">
        <v>113</v>
      </c>
      <c r="R13" s="12">
        <v>110</v>
      </c>
      <c r="U13" s="12">
        <v>119</v>
      </c>
      <c r="V13" s="12"/>
      <c r="W13" s="12"/>
      <c r="X13" s="12">
        <v>117</v>
      </c>
      <c r="Y13" s="12"/>
      <c r="Z13" s="12"/>
      <c r="AA13" s="12"/>
      <c r="AB13" s="12"/>
      <c r="AC13" s="12">
        <v>113</v>
      </c>
      <c r="AD13" s="12"/>
      <c r="AE13" s="12"/>
      <c r="AF13" s="12"/>
      <c r="AG13" s="12"/>
      <c r="AH13" s="12">
        <v>116</v>
      </c>
      <c r="AI13" s="12">
        <v>119</v>
      </c>
      <c r="AJ13" s="12"/>
      <c r="AK13" s="12"/>
      <c r="AL13">
        <v>110</v>
      </c>
      <c r="AT13">
        <v>117</v>
      </c>
      <c r="AU13">
        <v>116</v>
      </c>
      <c r="AY13">
        <v>114</v>
      </c>
    </row>
    <row r="14" spans="1:51" x14ac:dyDescent="0.25">
      <c r="A14" s="8">
        <f>IF(K13=0,1,IF(K14=K13,IF(LARGE(F14:J14,1)=LARGE(F13:J13,1),IF(LARGE(F14:J14,2)=LARGE(F13:J13,2),IF(LARGE(F14:J14,3)=LARGE(F13:J13,3),IF(LARGE(F14:J14,4)=LARGE(F13:J13,4),A13,COUNTA($K$6:K14)),COUNTA($K$6:K14)),COUNTA($K$6:K14)),COUNTA($K$6:K14)),COUNTA($K$6:K14)))</f>
        <v>9</v>
      </c>
      <c r="B14" t="s">
        <v>135</v>
      </c>
      <c r="D14" t="s">
        <v>46</v>
      </c>
      <c r="F14">
        <f t="shared" si="0"/>
        <v>119</v>
      </c>
      <c r="G14">
        <f t="shared" si="1"/>
        <v>118</v>
      </c>
      <c r="H14">
        <f t="shared" si="2"/>
        <v>117</v>
      </c>
      <c r="I14">
        <f t="shared" si="3"/>
        <v>115</v>
      </c>
      <c r="J14">
        <f t="shared" si="4"/>
        <v>115</v>
      </c>
      <c r="K14" s="4">
        <f t="shared" si="5"/>
        <v>584</v>
      </c>
      <c r="L14" s="18">
        <f t="shared" si="6"/>
        <v>116.8</v>
      </c>
      <c r="R14" s="12">
        <v>109</v>
      </c>
      <c r="U14" s="12">
        <v>118</v>
      </c>
      <c r="V14" s="12"/>
      <c r="W14" s="12"/>
      <c r="X14" s="12">
        <v>114</v>
      </c>
      <c r="Y14" s="12"/>
      <c r="Z14" s="12"/>
      <c r="AA14" s="12"/>
      <c r="AB14" s="12">
        <v>108</v>
      </c>
      <c r="AC14" s="12"/>
      <c r="AD14" s="12"/>
      <c r="AE14" s="12"/>
      <c r="AF14" s="12">
        <v>117</v>
      </c>
      <c r="AG14" s="12">
        <v>115</v>
      </c>
      <c r="AH14" s="12"/>
      <c r="AI14" s="12">
        <v>119</v>
      </c>
      <c r="AJ14" s="12"/>
      <c r="AK14" s="12"/>
      <c r="AP14">
        <v>112</v>
      </c>
      <c r="AT14">
        <v>113</v>
      </c>
      <c r="AU14">
        <v>115</v>
      </c>
    </row>
    <row r="15" spans="1:51" x14ac:dyDescent="0.25">
      <c r="A15" s="8">
        <f>IF(K14=0,1,IF(K15=K14,IF(LARGE(F15:J15,1)=LARGE(F14:J14,1),IF(LARGE(F15:J15,2)=LARGE(F14:J14,2),IF(LARGE(F15:J15,3)=LARGE(F14:J14,3),IF(LARGE(F15:J15,4)=LARGE(F14:J14,4),A14,COUNTA($K$6:K15)),COUNTA($K$6:K15)),COUNTA($K$6:K15)),COUNTA($K$6:K15)),COUNTA($K$6:K15)))</f>
        <v>10</v>
      </c>
      <c r="B15" t="s">
        <v>4</v>
      </c>
      <c r="D15" t="s">
        <v>36</v>
      </c>
      <c r="F15">
        <f t="shared" si="0"/>
        <v>118</v>
      </c>
      <c r="G15">
        <f t="shared" si="1"/>
        <v>117</v>
      </c>
      <c r="H15">
        <f t="shared" si="2"/>
        <v>116</v>
      </c>
      <c r="I15">
        <f t="shared" si="3"/>
        <v>116</v>
      </c>
      <c r="J15">
        <f t="shared" si="4"/>
        <v>115</v>
      </c>
      <c r="K15" s="4">
        <f t="shared" si="5"/>
        <v>582</v>
      </c>
      <c r="L15" s="18">
        <f t="shared" si="6"/>
        <v>116.4</v>
      </c>
      <c r="R15" s="12">
        <v>98</v>
      </c>
      <c r="V15" s="12"/>
      <c r="W15" s="12"/>
      <c r="X15" s="12"/>
      <c r="Y15" s="12"/>
      <c r="Z15" s="12">
        <v>112</v>
      </c>
      <c r="AA15" s="12"/>
      <c r="AB15" s="12">
        <v>117</v>
      </c>
      <c r="AC15" s="12"/>
      <c r="AD15" s="12"/>
      <c r="AE15" s="12"/>
      <c r="AF15" s="12"/>
      <c r="AG15" s="12">
        <v>114</v>
      </c>
      <c r="AH15" s="12"/>
      <c r="AI15" s="12">
        <v>116</v>
      </c>
      <c r="AJ15" s="12"/>
      <c r="AK15" s="12"/>
      <c r="AL15">
        <v>115</v>
      </c>
      <c r="AM15">
        <v>110</v>
      </c>
      <c r="AO15">
        <v>118</v>
      </c>
      <c r="AU15">
        <v>116</v>
      </c>
    </row>
    <row r="16" spans="1:51" x14ac:dyDescent="0.25">
      <c r="A16" s="8">
        <f>IF(K15=0,1,IF(K16=K15,IF(LARGE(F16:J16,1)=LARGE(F15:J15,1),IF(LARGE(F16:J16,2)=LARGE(F15:J15,2),IF(LARGE(F16:J16,3)=LARGE(F15:J15,3),IF(LARGE(F16:J16,4)=LARGE(F15:J15,4),A15,COUNTA($K$6:K16)),COUNTA($K$6:K16)),COUNTA($K$6:K16)),COUNTA($K$6:K16)),COUNTA($K$6:K16)))</f>
        <v>10</v>
      </c>
      <c r="B16" s="3" t="s">
        <v>125</v>
      </c>
      <c r="D16" t="s">
        <v>37</v>
      </c>
      <c r="F16">
        <f t="shared" si="0"/>
        <v>118</v>
      </c>
      <c r="G16">
        <f t="shared" si="1"/>
        <v>117</v>
      </c>
      <c r="H16">
        <f t="shared" si="2"/>
        <v>116</v>
      </c>
      <c r="I16">
        <f t="shared" si="3"/>
        <v>116</v>
      </c>
      <c r="J16">
        <f t="shared" si="4"/>
        <v>115</v>
      </c>
      <c r="K16" s="4">
        <f t="shared" si="5"/>
        <v>582</v>
      </c>
      <c r="L16" s="18">
        <f t="shared" si="6"/>
        <v>116.4</v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>
        <v>115</v>
      </c>
      <c r="AH16" s="12"/>
      <c r="AI16" s="12">
        <v>117</v>
      </c>
      <c r="AJ16" s="12"/>
      <c r="AK16" s="12"/>
      <c r="AL16">
        <v>115</v>
      </c>
      <c r="AM16">
        <v>116</v>
      </c>
      <c r="AO16">
        <v>116</v>
      </c>
      <c r="AU16">
        <v>118</v>
      </c>
      <c r="AY16">
        <v>115</v>
      </c>
    </row>
    <row r="17" spans="1:51" x14ac:dyDescent="0.25">
      <c r="A17" s="8">
        <f>IF(K16=0,1,IF(K17=K16,IF(LARGE(F17:J17,1)=LARGE(F16:J16,1),IF(LARGE(F17:J17,2)=LARGE(F16:J16,2),IF(LARGE(F17:J17,3)=LARGE(F16:J16,3),IF(LARGE(F17:J17,4)=LARGE(F16:J16,4),A16,COUNTA($K$6:K17)),COUNTA($K$6:K17)),COUNTA($K$6:K17)),COUNTA($K$6:K17)),COUNTA($K$6:K17)))</f>
        <v>12</v>
      </c>
      <c r="B17" t="s">
        <v>6</v>
      </c>
      <c r="D17" t="s">
        <v>45</v>
      </c>
      <c r="F17">
        <f t="shared" si="0"/>
        <v>118</v>
      </c>
      <c r="G17">
        <f t="shared" si="1"/>
        <v>117</v>
      </c>
      <c r="H17">
        <f t="shared" si="2"/>
        <v>116</v>
      </c>
      <c r="I17">
        <f t="shared" si="3"/>
        <v>115</v>
      </c>
      <c r="J17">
        <f t="shared" si="4"/>
        <v>114</v>
      </c>
      <c r="K17" s="4">
        <f t="shared" si="5"/>
        <v>580</v>
      </c>
      <c r="L17" s="18">
        <f t="shared" si="6"/>
        <v>116</v>
      </c>
      <c r="R17" s="12">
        <v>115</v>
      </c>
      <c r="V17" s="12"/>
      <c r="W17" s="12"/>
      <c r="X17" s="12">
        <v>111</v>
      </c>
      <c r="Y17" s="12"/>
      <c r="Z17" s="12"/>
      <c r="AA17" s="12"/>
      <c r="AB17" s="12">
        <v>117</v>
      </c>
      <c r="AC17" s="12"/>
      <c r="AD17" s="12"/>
      <c r="AE17" s="12"/>
      <c r="AF17" s="12"/>
      <c r="AG17" s="12">
        <v>116</v>
      </c>
      <c r="AH17" s="12"/>
      <c r="AI17" s="12">
        <v>118</v>
      </c>
      <c r="AJ17" s="12"/>
      <c r="AK17" s="12"/>
      <c r="AM17">
        <v>114</v>
      </c>
      <c r="AU17">
        <v>114</v>
      </c>
    </row>
    <row r="18" spans="1:51" x14ac:dyDescent="0.25">
      <c r="A18" s="8">
        <f>IF(K17=0,1,IF(K18=K17,IF(LARGE(F18:J18,1)=LARGE(F17:J17,1),IF(LARGE(F18:J18,2)=LARGE(F17:J17,2),IF(LARGE(F18:J18,3)=LARGE(F17:J17,3),IF(LARGE(F18:J18,4)=LARGE(F17:J17,4),A17,COUNTA($K$6:K18)),COUNTA($K$6:K18)),COUNTA($K$6:K18)),COUNTA($K$6:K18)),COUNTA($K$6:K18)))</f>
        <v>13</v>
      </c>
      <c r="B18" t="s">
        <v>14</v>
      </c>
      <c r="D18" t="s">
        <v>13</v>
      </c>
      <c r="F18">
        <f t="shared" si="0"/>
        <v>118</v>
      </c>
      <c r="G18">
        <f t="shared" si="1"/>
        <v>117</v>
      </c>
      <c r="H18">
        <f t="shared" si="2"/>
        <v>115</v>
      </c>
      <c r="I18">
        <f t="shared" si="3"/>
        <v>115</v>
      </c>
      <c r="J18">
        <f t="shared" si="4"/>
        <v>113</v>
      </c>
      <c r="K18" s="4">
        <f t="shared" si="5"/>
        <v>578</v>
      </c>
      <c r="L18" s="18">
        <f t="shared" si="6"/>
        <v>115.6</v>
      </c>
      <c r="R18" s="12">
        <v>105</v>
      </c>
      <c r="V18" s="12"/>
      <c r="W18" s="12"/>
      <c r="X18" s="12">
        <v>117</v>
      </c>
      <c r="Y18" s="12"/>
      <c r="Z18" s="12">
        <v>113</v>
      </c>
      <c r="AA18" s="12"/>
      <c r="AB18" s="12">
        <v>115</v>
      </c>
      <c r="AC18" s="12"/>
      <c r="AD18" s="12"/>
      <c r="AE18" s="12"/>
      <c r="AF18" s="12"/>
      <c r="AG18" s="12">
        <v>115</v>
      </c>
      <c r="AH18" s="12"/>
      <c r="AI18" s="12"/>
      <c r="AJ18" s="12"/>
      <c r="AK18" s="12"/>
      <c r="AU18">
        <v>118</v>
      </c>
    </row>
    <row r="19" spans="1:51" x14ac:dyDescent="0.25">
      <c r="A19" s="8">
        <f>IF(K18=0,1,IF(K19=K18,IF(LARGE(F19:J19,1)=LARGE(F18:J18,1),IF(LARGE(F19:J19,2)=LARGE(F18:J18,2),IF(LARGE(F19:J19,3)=LARGE(F18:J18,3),IF(LARGE(F19:J19,4)=LARGE(F18:J18,4),A18,COUNTA($K$6:K19)),COUNTA($K$6:K19)),COUNTA($K$6:K19)),COUNTA($K$6:K19)),COUNTA($K$6:K19)))</f>
        <v>14</v>
      </c>
      <c r="B19" t="s">
        <v>41</v>
      </c>
      <c r="D19" t="s">
        <v>21</v>
      </c>
      <c r="F19">
        <f t="shared" si="0"/>
        <v>118</v>
      </c>
      <c r="G19">
        <f t="shared" si="1"/>
        <v>114</v>
      </c>
      <c r="H19">
        <f t="shared" si="2"/>
        <v>114</v>
      </c>
      <c r="I19">
        <f t="shared" si="3"/>
        <v>113</v>
      </c>
      <c r="J19">
        <f t="shared" si="4"/>
        <v>112</v>
      </c>
      <c r="K19" s="4">
        <f t="shared" si="5"/>
        <v>571</v>
      </c>
      <c r="L19" s="18">
        <f t="shared" si="6"/>
        <v>114.2</v>
      </c>
      <c r="O19" s="12">
        <v>108</v>
      </c>
      <c r="P19" s="12">
        <v>108</v>
      </c>
      <c r="R19" s="12">
        <v>110</v>
      </c>
      <c r="V19" s="12"/>
      <c r="W19" s="12"/>
      <c r="X19" s="12">
        <v>112</v>
      </c>
      <c r="Y19" s="12"/>
      <c r="Z19" s="12"/>
      <c r="AA19" s="12"/>
      <c r="AB19" s="12">
        <v>113</v>
      </c>
      <c r="AC19" s="12"/>
      <c r="AD19" s="12"/>
      <c r="AE19" s="12"/>
      <c r="AF19" s="12"/>
      <c r="AG19" s="12">
        <v>114</v>
      </c>
      <c r="AH19" s="12"/>
      <c r="AI19" s="12"/>
      <c r="AJ19" s="12"/>
      <c r="AK19" s="12"/>
      <c r="AL19">
        <v>114</v>
      </c>
      <c r="AU19">
        <v>118</v>
      </c>
    </row>
    <row r="20" spans="1:51" x14ac:dyDescent="0.25">
      <c r="A20" s="8">
        <f>IF(K19=0,1,IF(K20=K19,IF(LARGE(F20:J20,1)=LARGE(F19:J19,1),IF(LARGE(F20:J20,2)=LARGE(F19:J19,2),IF(LARGE(F20:J20,3)=LARGE(F19:J19,3),IF(LARGE(F20:J20,4)=LARGE(F19:J19,4),A19,COUNTA($K$6:K20)),COUNTA($K$6:K20)),COUNTA($K$6:K20)),COUNTA($K$6:K20)),COUNTA($K$6:K20)))</f>
        <v>15</v>
      </c>
      <c r="B20" t="s">
        <v>8</v>
      </c>
      <c r="D20" t="s">
        <v>17</v>
      </c>
      <c r="F20">
        <f t="shared" si="0"/>
        <v>117</v>
      </c>
      <c r="G20">
        <f t="shared" si="1"/>
        <v>115</v>
      </c>
      <c r="H20">
        <f t="shared" si="2"/>
        <v>114</v>
      </c>
      <c r="I20">
        <f t="shared" si="3"/>
        <v>113</v>
      </c>
      <c r="J20">
        <f t="shared" si="4"/>
        <v>112</v>
      </c>
      <c r="K20" s="4">
        <f t="shared" si="5"/>
        <v>571</v>
      </c>
      <c r="L20" s="18">
        <f t="shared" si="6"/>
        <v>114.2</v>
      </c>
      <c r="Q20" s="12">
        <v>107</v>
      </c>
      <c r="S20" s="12">
        <v>110</v>
      </c>
      <c r="T20" s="12">
        <v>112</v>
      </c>
      <c r="V20" s="12"/>
      <c r="W20" s="12"/>
      <c r="X20" s="12">
        <v>109</v>
      </c>
      <c r="Y20" s="12"/>
      <c r="Z20" s="12"/>
      <c r="AA20" s="12"/>
      <c r="AB20" s="12">
        <v>110</v>
      </c>
      <c r="AC20" s="12"/>
      <c r="AD20" s="12"/>
      <c r="AE20" s="12"/>
      <c r="AF20" s="12"/>
      <c r="AG20" s="12"/>
      <c r="AH20" s="12">
        <v>113</v>
      </c>
      <c r="AI20" s="12">
        <v>112</v>
      </c>
      <c r="AJ20" s="12"/>
      <c r="AK20" s="12"/>
      <c r="AQ20">
        <v>115</v>
      </c>
      <c r="AR20">
        <v>114</v>
      </c>
      <c r="AU20">
        <v>117</v>
      </c>
      <c r="AY20">
        <v>111</v>
      </c>
    </row>
    <row r="21" spans="1:51" x14ac:dyDescent="0.25">
      <c r="A21" s="8">
        <f>IF(K20=0,1,IF(K21=K20,IF(LARGE(F21:J21,1)=LARGE(F20:J20,1),IF(LARGE(F21:J21,2)=LARGE(F20:J20,2),IF(LARGE(F21:J21,3)=LARGE(F20:J20,3),IF(LARGE(F21:J21,4)=LARGE(F20:J20,4),A20,COUNTA($K$6:K21)),COUNTA($K$6:K21)),COUNTA($K$6:K21)),COUNTA($K$6:K21)),COUNTA($K$6:K21)))</f>
        <v>16</v>
      </c>
      <c r="B21" t="s">
        <v>5</v>
      </c>
      <c r="D21" t="s">
        <v>45</v>
      </c>
      <c r="F21">
        <f t="shared" si="0"/>
        <v>116</v>
      </c>
      <c r="G21">
        <f t="shared" si="1"/>
        <v>114</v>
      </c>
      <c r="H21">
        <f t="shared" si="2"/>
        <v>112</v>
      </c>
      <c r="I21">
        <f t="shared" si="3"/>
        <v>112</v>
      </c>
      <c r="J21">
        <f t="shared" si="4"/>
        <v>111</v>
      </c>
      <c r="K21" s="4">
        <f t="shared" si="5"/>
        <v>565</v>
      </c>
      <c r="L21" s="18">
        <f t="shared" si="6"/>
        <v>113</v>
      </c>
      <c r="V21" s="12"/>
      <c r="W21" s="12"/>
      <c r="X21" s="12">
        <v>112</v>
      </c>
      <c r="Y21" s="12"/>
      <c r="Z21" s="12">
        <v>114</v>
      </c>
      <c r="AA21" s="12"/>
      <c r="AB21" s="12">
        <v>111</v>
      </c>
      <c r="AC21" s="12"/>
      <c r="AD21" s="12"/>
      <c r="AE21" s="12"/>
      <c r="AF21" s="12"/>
      <c r="AG21" s="12">
        <v>111</v>
      </c>
      <c r="AH21" s="12"/>
      <c r="AI21" s="12">
        <v>112</v>
      </c>
      <c r="AJ21" s="12"/>
      <c r="AK21" s="12"/>
      <c r="AM21">
        <v>116</v>
      </c>
      <c r="AO21">
        <v>101</v>
      </c>
      <c r="AU21">
        <v>109</v>
      </c>
    </row>
    <row r="22" spans="1:51" x14ac:dyDescent="0.25">
      <c r="A22" s="8">
        <f>IF(K21=0,1,IF(K22=K21,IF(LARGE(F22:J22,1)=LARGE(F21:J21,1),IF(LARGE(F22:J22,2)=LARGE(F21:J21,2),IF(LARGE(F22:J22,3)=LARGE(F21:J21,3),IF(LARGE(F22:J22,4)=LARGE(F21:J21,4),A21,COUNTA($K$6:K22)),COUNTA($K$6:K22)),COUNTA($K$6:K22)),COUNTA($K$6:K22)),COUNTA($K$6:K22)))</f>
        <v>17</v>
      </c>
      <c r="B22" s="3" t="s">
        <v>113</v>
      </c>
      <c r="D22" t="s">
        <v>114</v>
      </c>
      <c r="F22">
        <f t="shared" si="0"/>
        <v>114</v>
      </c>
      <c r="G22">
        <f t="shared" si="1"/>
        <v>113</v>
      </c>
      <c r="H22">
        <f t="shared" si="2"/>
        <v>109</v>
      </c>
      <c r="I22">
        <f t="shared" si="3"/>
        <v>109</v>
      </c>
      <c r="J22">
        <f t="shared" si="4"/>
        <v>109</v>
      </c>
      <c r="K22" s="4">
        <f t="shared" si="5"/>
        <v>554</v>
      </c>
      <c r="L22" s="18">
        <f t="shared" si="6"/>
        <v>110.8</v>
      </c>
      <c r="R22" s="12">
        <v>104</v>
      </c>
      <c r="U22" s="12">
        <v>109</v>
      </c>
      <c r="V22" s="12"/>
      <c r="W22" s="12"/>
      <c r="X22" s="12">
        <v>113</v>
      </c>
      <c r="Y22" s="12"/>
      <c r="Z22" s="12">
        <v>114</v>
      </c>
      <c r="AA22" s="12"/>
      <c r="AB22" s="12">
        <v>109</v>
      </c>
      <c r="AC22" s="12"/>
      <c r="AD22" s="12"/>
      <c r="AE22" s="12"/>
      <c r="AF22" s="12"/>
      <c r="AG22" s="12"/>
      <c r="AH22" s="12"/>
      <c r="AI22" s="12"/>
      <c r="AJ22" s="12"/>
      <c r="AK22" s="12"/>
      <c r="AL22">
        <v>103</v>
      </c>
      <c r="AM22">
        <v>108</v>
      </c>
      <c r="AU22">
        <v>109</v>
      </c>
    </row>
    <row r="23" spans="1:51" x14ac:dyDescent="0.25">
      <c r="A23" s="8">
        <f>IF(K22=0,1,IF(K23=K22,IF(LARGE(F23:J23,1)=LARGE(F22:J22,1),IF(LARGE(F23:J23,2)=LARGE(F22:J22,2),IF(LARGE(F23:J23,3)=LARGE(F22:J22,3),IF(LARGE(F23:J23,4)=LARGE(F22:J22,4),A22,COUNTA($K$6:K23)),COUNTA($K$6:K23)),COUNTA($K$6:K23)),COUNTA($K$6:K23)),COUNTA($K$6:K23)))</f>
        <v>18</v>
      </c>
      <c r="B23" t="s">
        <v>2</v>
      </c>
      <c r="D23" t="s">
        <v>114</v>
      </c>
      <c r="F23">
        <f t="shared" si="0"/>
        <v>112</v>
      </c>
      <c r="G23">
        <f t="shared" si="1"/>
        <v>111</v>
      </c>
      <c r="H23">
        <f t="shared" si="2"/>
        <v>109</v>
      </c>
      <c r="I23">
        <f t="shared" si="3"/>
        <v>109</v>
      </c>
      <c r="J23">
        <f t="shared" si="4"/>
        <v>107</v>
      </c>
      <c r="K23" s="4">
        <f t="shared" si="5"/>
        <v>548</v>
      </c>
      <c r="L23" s="18">
        <f t="shared" si="6"/>
        <v>109.6</v>
      </c>
      <c r="V23" s="12"/>
      <c r="W23" s="12"/>
      <c r="X23" s="12">
        <v>104</v>
      </c>
      <c r="Y23" s="12"/>
      <c r="Z23" s="12">
        <v>109</v>
      </c>
      <c r="AA23" s="12"/>
      <c r="AB23" s="12">
        <v>111</v>
      </c>
      <c r="AC23" s="12"/>
      <c r="AD23" s="12"/>
      <c r="AE23" s="12"/>
      <c r="AF23" s="12"/>
      <c r="AG23" s="12">
        <v>107</v>
      </c>
      <c r="AH23" s="12"/>
      <c r="AI23" s="12">
        <v>112</v>
      </c>
      <c r="AJ23" s="12"/>
      <c r="AK23" s="12"/>
      <c r="AO23">
        <v>103</v>
      </c>
      <c r="AU23">
        <v>109</v>
      </c>
    </row>
    <row r="24" spans="1:51" x14ac:dyDescent="0.25">
      <c r="A24" s="8">
        <f>IF(K23=0,1,IF(K24=K23,IF(LARGE(F24:J24,1)=LARGE(F23:J23,1),IF(LARGE(F24:J24,2)=LARGE(F23:J23,2),IF(LARGE(F24:J24,3)=LARGE(F23:J23,3),IF(LARGE(F24:J24,4)=LARGE(F23:J23,4),A23,COUNTA($K$6:K24)),COUNTA($K$6:K24)),COUNTA($K$6:K24)),COUNTA($K$6:K24)),COUNTA($K$6:K24)))</f>
        <v>19</v>
      </c>
      <c r="B24" t="s">
        <v>49</v>
      </c>
      <c r="D24" t="s">
        <v>16</v>
      </c>
      <c r="F24">
        <f t="shared" si="0"/>
        <v>111</v>
      </c>
      <c r="G24">
        <f t="shared" si="1"/>
        <v>111</v>
      </c>
      <c r="H24">
        <f t="shared" si="2"/>
        <v>110</v>
      </c>
      <c r="I24">
        <f t="shared" si="3"/>
        <v>108</v>
      </c>
      <c r="J24">
        <f t="shared" si="4"/>
        <v>108</v>
      </c>
      <c r="K24" s="4">
        <f t="shared" si="5"/>
        <v>548</v>
      </c>
      <c r="L24" s="18">
        <f t="shared" si="6"/>
        <v>109.6</v>
      </c>
      <c r="N24" s="12">
        <v>110</v>
      </c>
      <c r="O24" s="12">
        <v>101</v>
      </c>
      <c r="P24" s="12">
        <v>106</v>
      </c>
      <c r="V24" s="12">
        <v>106</v>
      </c>
      <c r="W24" s="12">
        <v>111</v>
      </c>
      <c r="X24" s="12"/>
      <c r="Y24" s="12">
        <v>100</v>
      </c>
      <c r="Z24" s="12"/>
      <c r="AA24" s="12"/>
      <c r="AB24" s="12"/>
      <c r="AC24" s="12"/>
      <c r="AD24" s="12">
        <v>102</v>
      </c>
      <c r="AE24" s="12">
        <v>104</v>
      </c>
      <c r="AF24" s="12"/>
      <c r="AG24" s="12"/>
      <c r="AH24" s="12"/>
      <c r="AI24" s="12"/>
      <c r="AJ24" s="12"/>
      <c r="AK24" s="12">
        <v>108</v>
      </c>
      <c r="AQ24">
        <v>111</v>
      </c>
      <c r="AR24">
        <v>104</v>
      </c>
      <c r="AU24">
        <v>108</v>
      </c>
    </row>
    <row r="25" spans="1:51" x14ac:dyDescent="0.25">
      <c r="A25" s="8">
        <f>IF(K24=0,1,IF(K25=K24,IF(LARGE(F25:J25,1)=LARGE(F24:J24,1),IF(LARGE(F25:J25,2)=LARGE(F24:J24,2),IF(LARGE(F25:J25,3)=LARGE(F24:J24,3),IF(LARGE(F25:J25,4)=LARGE(F24:J24,4),A24,COUNTA($K$6:K25)),COUNTA($K$6:K25)),COUNTA($K$6:K25)),COUNTA($K$6:K25)),COUNTA($K$6:K25)))</f>
        <v>20</v>
      </c>
      <c r="B25" s="7" t="s">
        <v>53</v>
      </c>
      <c r="D25" t="s">
        <v>114</v>
      </c>
      <c r="F25">
        <f t="shared" si="0"/>
        <v>110</v>
      </c>
      <c r="G25">
        <f t="shared" si="1"/>
        <v>110</v>
      </c>
      <c r="H25">
        <f t="shared" si="2"/>
        <v>109</v>
      </c>
      <c r="I25">
        <f t="shared" si="3"/>
        <v>109</v>
      </c>
      <c r="J25">
        <f t="shared" si="4"/>
        <v>109</v>
      </c>
      <c r="K25" s="4">
        <f t="shared" si="5"/>
        <v>547</v>
      </c>
      <c r="L25" s="18">
        <f t="shared" si="6"/>
        <v>109.4</v>
      </c>
      <c r="U25" s="12">
        <v>105</v>
      </c>
      <c r="V25" s="12"/>
      <c r="W25" s="12"/>
      <c r="X25" s="12"/>
      <c r="Y25" s="12"/>
      <c r="Z25" s="12">
        <v>110</v>
      </c>
      <c r="AA25" s="12"/>
      <c r="AB25" s="12">
        <v>110</v>
      </c>
      <c r="AC25" s="12"/>
      <c r="AD25" s="12"/>
      <c r="AE25" s="12"/>
      <c r="AF25" s="12"/>
      <c r="AG25" s="12">
        <v>109</v>
      </c>
      <c r="AH25" s="12"/>
      <c r="AI25" s="12">
        <v>109</v>
      </c>
      <c r="AJ25" s="12"/>
      <c r="AK25" s="12"/>
      <c r="AL25">
        <v>109</v>
      </c>
      <c r="AM25">
        <v>94</v>
      </c>
    </row>
    <row r="26" spans="1:51" x14ac:dyDescent="0.25">
      <c r="A26" s="8">
        <f>IF(K25=0,1,IF(K26=K25,IF(LARGE(F26:J26,1)=LARGE(F25:J25,1),IF(LARGE(F26:J26,2)=LARGE(F25:J25,2),IF(LARGE(F26:J26,3)=LARGE(F25:J25,3),IF(LARGE(F26:J26,4)=LARGE(F25:J25,4),A25,COUNTA($K$6:K26)),COUNTA($K$6:K26)),COUNTA($K$6:K26)),COUNTA($K$6:K26)),COUNTA($K$6:K26)))</f>
        <v>21</v>
      </c>
      <c r="B26" s="3" t="s">
        <v>23</v>
      </c>
      <c r="C26" s="2"/>
      <c r="D26" t="s">
        <v>24</v>
      </c>
      <c r="F26">
        <f t="shared" si="0"/>
        <v>112</v>
      </c>
      <c r="G26">
        <f t="shared" si="1"/>
        <v>110</v>
      </c>
      <c r="H26">
        <f t="shared" si="2"/>
        <v>108</v>
      </c>
      <c r="I26">
        <f t="shared" si="3"/>
        <v>107</v>
      </c>
      <c r="J26">
        <f t="shared" si="4"/>
        <v>107</v>
      </c>
      <c r="K26" s="4">
        <f t="shared" si="5"/>
        <v>544</v>
      </c>
      <c r="L26" s="18">
        <f t="shared" si="6"/>
        <v>108.8</v>
      </c>
      <c r="M26" s="3"/>
      <c r="V26" s="12"/>
      <c r="W26" s="12"/>
      <c r="X26" s="12">
        <v>105</v>
      </c>
      <c r="Y26" s="12"/>
      <c r="Z26" s="12">
        <v>110</v>
      </c>
      <c r="AA26" s="12"/>
      <c r="AB26" s="12">
        <v>105</v>
      </c>
      <c r="AC26" s="12"/>
      <c r="AD26" s="12"/>
      <c r="AE26" s="12"/>
      <c r="AF26" s="12"/>
      <c r="AG26" s="12">
        <v>106</v>
      </c>
      <c r="AH26" s="12"/>
      <c r="AI26" s="12"/>
      <c r="AJ26" s="12"/>
      <c r="AK26" s="12"/>
      <c r="AL26">
        <v>108</v>
      </c>
      <c r="AM26">
        <v>107</v>
      </c>
      <c r="AO26">
        <v>112</v>
      </c>
      <c r="AU26">
        <v>107</v>
      </c>
    </row>
    <row r="27" spans="1:51" x14ac:dyDescent="0.25">
      <c r="A27" s="8">
        <f>IF(K26=0,1,IF(K27=K26,IF(LARGE(F27:J27,1)=LARGE(F26:J26,1),IF(LARGE(F27:J27,2)=LARGE(F26:J26,2),IF(LARGE(F27:J27,3)=LARGE(F26:J26,3),IF(LARGE(F27:J27,4)=LARGE(F26:J26,4),A26,COUNTA($K$6:K27)),COUNTA($K$6:K27)),COUNTA($K$6:K27)),COUNTA($K$6:K27)),COUNTA($K$6:K27)))</f>
        <v>22</v>
      </c>
      <c r="B27" s="3" t="s">
        <v>38</v>
      </c>
      <c r="D27" t="s">
        <v>114</v>
      </c>
      <c r="F27">
        <f t="shared" si="0"/>
        <v>114</v>
      </c>
      <c r="G27">
        <f t="shared" si="1"/>
        <v>110</v>
      </c>
      <c r="H27">
        <f t="shared" si="2"/>
        <v>107</v>
      </c>
      <c r="I27">
        <f t="shared" si="3"/>
        <v>105</v>
      </c>
      <c r="J27">
        <f t="shared" si="4"/>
        <v>103</v>
      </c>
      <c r="K27" s="4">
        <f t="shared" si="5"/>
        <v>539</v>
      </c>
      <c r="L27" s="18">
        <f t="shared" si="6"/>
        <v>107.8</v>
      </c>
      <c r="V27" s="12"/>
      <c r="W27" s="12"/>
      <c r="X27" s="12">
        <v>107</v>
      </c>
      <c r="Y27" s="12"/>
      <c r="Z27" s="12">
        <v>95</v>
      </c>
      <c r="AA27" s="12"/>
      <c r="AB27" s="12">
        <v>102</v>
      </c>
      <c r="AC27" s="12"/>
      <c r="AD27" s="12"/>
      <c r="AE27" s="12"/>
      <c r="AF27" s="12"/>
      <c r="AG27" s="12">
        <v>110</v>
      </c>
      <c r="AH27" s="12"/>
      <c r="AI27" s="12">
        <v>114</v>
      </c>
      <c r="AJ27" s="12"/>
      <c r="AK27" s="12"/>
      <c r="AO27">
        <v>103</v>
      </c>
      <c r="AU27">
        <v>105</v>
      </c>
    </row>
    <row r="28" spans="1:51" x14ac:dyDescent="0.25">
      <c r="A28" s="8">
        <f>IF(K27=0,1,IF(K28=K27,IF(LARGE(F28:J28,1)=LARGE(F27:J27,1),IF(LARGE(F28:J28,2)=LARGE(F27:J27,2),IF(LARGE(F28:J28,3)=LARGE(F27:J27,3),IF(LARGE(F28:J28,4)=LARGE(F27:J27,4),A27,COUNTA($K$6:K28)),COUNTA($K$6:K28)),COUNTA($K$6:K28)),COUNTA($K$6:K28)),COUNTA($K$6:K28)))</f>
        <v>23</v>
      </c>
      <c r="B28" s="3" t="s">
        <v>62</v>
      </c>
      <c r="D28" t="s">
        <v>24</v>
      </c>
      <c r="F28">
        <f t="shared" si="0"/>
        <v>116</v>
      </c>
      <c r="G28">
        <f t="shared" si="1"/>
        <v>108</v>
      </c>
      <c r="H28">
        <f t="shared" si="2"/>
        <v>106</v>
      </c>
      <c r="I28">
        <f t="shared" si="3"/>
        <v>105</v>
      </c>
      <c r="J28">
        <f t="shared" si="4"/>
        <v>104</v>
      </c>
      <c r="K28" s="4">
        <f t="shared" si="5"/>
        <v>539</v>
      </c>
      <c r="L28" s="18">
        <f t="shared" si="6"/>
        <v>107.8</v>
      </c>
      <c r="Q28" s="12">
        <v>105</v>
      </c>
      <c r="V28" s="12"/>
      <c r="W28" s="12"/>
      <c r="X28" s="12">
        <v>101</v>
      </c>
      <c r="Y28" s="12"/>
      <c r="Z28" s="12">
        <v>106</v>
      </c>
      <c r="AA28" s="12"/>
      <c r="AB28" s="12">
        <v>103</v>
      </c>
      <c r="AC28" s="12"/>
      <c r="AD28" s="12"/>
      <c r="AE28" s="12"/>
      <c r="AF28" s="12"/>
      <c r="AG28" s="12">
        <v>103</v>
      </c>
      <c r="AH28" s="12"/>
      <c r="AI28" s="12"/>
      <c r="AJ28" s="12"/>
      <c r="AK28" s="12"/>
      <c r="AL28">
        <v>108</v>
      </c>
      <c r="AO28">
        <v>101</v>
      </c>
      <c r="AT28">
        <v>98</v>
      </c>
      <c r="AU28">
        <v>116</v>
      </c>
      <c r="AY28">
        <v>104</v>
      </c>
    </row>
    <row r="29" spans="1:51" x14ac:dyDescent="0.25">
      <c r="A29" s="8">
        <f>IF(K28=0,1,IF(K29=K28,IF(LARGE(F29:J29,1)=LARGE(F28:J28,1),IF(LARGE(F29:J29,2)=LARGE(F28:J28,2),IF(LARGE(F29:J29,3)=LARGE(F28:J28,3),IF(LARGE(F29:J29,4)=LARGE(F28:J28,4),A28,COUNTA($K$6:K29)),COUNTA($K$6:K29)),COUNTA($K$6:K29)),COUNTA($K$6:K29)),COUNTA($K$6:K29)))</f>
        <v>24</v>
      </c>
      <c r="B29" t="s">
        <v>22</v>
      </c>
      <c r="D29" t="s">
        <v>24</v>
      </c>
      <c r="F29">
        <f t="shared" si="0"/>
        <v>112</v>
      </c>
      <c r="G29">
        <f t="shared" si="1"/>
        <v>109</v>
      </c>
      <c r="H29">
        <f t="shared" si="2"/>
        <v>106</v>
      </c>
      <c r="I29">
        <f t="shared" si="3"/>
        <v>106</v>
      </c>
      <c r="J29">
        <f t="shared" si="4"/>
        <v>106</v>
      </c>
      <c r="K29" s="4">
        <f t="shared" si="5"/>
        <v>539</v>
      </c>
      <c r="L29" s="18">
        <f t="shared" si="6"/>
        <v>107.8</v>
      </c>
      <c r="R29" s="12">
        <v>101</v>
      </c>
      <c r="V29" s="12"/>
      <c r="W29" s="12"/>
      <c r="X29" s="12">
        <v>106</v>
      </c>
      <c r="Y29" s="12"/>
      <c r="Z29" s="12">
        <v>106</v>
      </c>
      <c r="AA29" s="12"/>
      <c r="AB29" s="12">
        <v>102</v>
      </c>
      <c r="AC29" s="12"/>
      <c r="AD29" s="12"/>
      <c r="AE29" s="12"/>
      <c r="AF29" s="12"/>
      <c r="AG29" s="12">
        <v>104</v>
      </c>
      <c r="AH29" s="12"/>
      <c r="AI29" s="12">
        <v>105</v>
      </c>
      <c r="AJ29" s="12"/>
      <c r="AK29" s="12"/>
      <c r="AL29">
        <v>98</v>
      </c>
      <c r="AM29">
        <v>103</v>
      </c>
      <c r="AO29">
        <v>112</v>
      </c>
      <c r="AT29">
        <v>101</v>
      </c>
      <c r="AU29">
        <v>109</v>
      </c>
      <c r="AY29">
        <v>106</v>
      </c>
    </row>
    <row r="30" spans="1:51" x14ac:dyDescent="0.25">
      <c r="A30" s="8">
        <f>IF(K29=0,1,IF(K30=K29,IF(LARGE(F30:J30,1)=LARGE(F29:J29,1),IF(LARGE(F30:J30,2)=LARGE(F29:J29,2),IF(LARGE(F30:J30,3)=LARGE(F29:J29,3),IF(LARGE(F30:J30,4)=LARGE(F29:J29,4),A29,COUNTA($K$6:K30)),COUNTA($K$6:K30)),COUNTA($K$6:K30)),COUNTA($K$6:K30)),COUNTA($K$6:K30)))</f>
        <v>25</v>
      </c>
      <c r="B30" s="3" t="s">
        <v>60</v>
      </c>
      <c r="D30" t="s">
        <v>44</v>
      </c>
      <c r="F30">
        <f t="shared" si="0"/>
        <v>101</v>
      </c>
      <c r="G30">
        <f t="shared" si="1"/>
        <v>100</v>
      </c>
      <c r="H30">
        <f t="shared" si="2"/>
        <v>97</v>
      </c>
      <c r="I30">
        <f t="shared" si="3"/>
        <v>96</v>
      </c>
      <c r="J30">
        <f t="shared" si="4"/>
        <v>94</v>
      </c>
      <c r="K30" s="4">
        <f t="shared" si="5"/>
        <v>488</v>
      </c>
      <c r="L30" s="18">
        <f t="shared" si="6"/>
        <v>97.6</v>
      </c>
      <c r="N30" s="12">
        <v>67</v>
      </c>
      <c r="O30" s="12">
        <v>85</v>
      </c>
      <c r="P30" s="12">
        <v>86</v>
      </c>
      <c r="V30" s="12">
        <v>87</v>
      </c>
      <c r="W30" s="12">
        <v>100</v>
      </c>
      <c r="X30" s="12"/>
      <c r="Y30" s="12">
        <v>92</v>
      </c>
      <c r="Z30" s="12"/>
      <c r="AA30" s="12"/>
      <c r="AB30" s="12"/>
      <c r="AC30" s="12"/>
      <c r="AD30" s="12">
        <v>90</v>
      </c>
      <c r="AE30" s="12">
        <v>87</v>
      </c>
      <c r="AF30" s="12"/>
      <c r="AG30" s="12"/>
      <c r="AH30" s="12"/>
      <c r="AI30" s="12"/>
      <c r="AJ30" s="12"/>
      <c r="AK30" s="12">
        <v>97</v>
      </c>
      <c r="AU30">
        <v>94</v>
      </c>
      <c r="AV30">
        <v>101</v>
      </c>
      <c r="AW30">
        <v>96</v>
      </c>
    </row>
    <row r="31" spans="1:51" x14ac:dyDescent="0.25">
      <c r="A31" s="8">
        <f>IF(K30=0,1,IF(K31=K30,IF(LARGE(F31:J31,1)=LARGE(F30:J30,1),IF(LARGE(F31:J31,2)=LARGE(F30:J30,2),IF(LARGE(F31:J31,3)=LARGE(F30:J30,3),IF(LARGE(F31:J31,4)=LARGE(F30:J30,4),A30,COUNTA($K$6:K31)),COUNTA($K$6:K31)),COUNTA($K$6:K31)),COUNTA($K$6:K31)),COUNTA($K$6:K31)))</f>
        <v>26</v>
      </c>
      <c r="B31" s="3" t="s">
        <v>115</v>
      </c>
      <c r="D31" t="s">
        <v>36</v>
      </c>
      <c r="F31">
        <f t="shared" si="0"/>
        <v>102</v>
      </c>
      <c r="G31">
        <f t="shared" si="1"/>
        <v>98</v>
      </c>
      <c r="H31">
        <f t="shared" si="2"/>
        <v>98</v>
      </c>
      <c r="I31">
        <f t="shared" si="3"/>
        <v>95</v>
      </c>
      <c r="J31">
        <f t="shared" si="4"/>
        <v>91</v>
      </c>
      <c r="K31" s="4">
        <f t="shared" si="5"/>
        <v>484</v>
      </c>
      <c r="L31" s="18">
        <f t="shared" si="6"/>
        <v>96.8</v>
      </c>
      <c r="V31" s="12"/>
      <c r="W31" s="12"/>
      <c r="X31" s="12">
        <v>89</v>
      </c>
      <c r="Y31" s="12"/>
      <c r="Z31" s="12">
        <v>98</v>
      </c>
      <c r="AA31" s="12"/>
      <c r="AB31" s="12"/>
      <c r="AC31" s="12"/>
      <c r="AD31" s="12"/>
      <c r="AE31" s="12"/>
      <c r="AF31" s="12"/>
      <c r="AG31" s="12">
        <v>91</v>
      </c>
      <c r="AH31" s="12"/>
      <c r="AI31" s="12"/>
      <c r="AJ31" s="12"/>
      <c r="AK31" s="12"/>
      <c r="AL31">
        <v>95</v>
      </c>
      <c r="AM31">
        <v>98</v>
      </c>
      <c r="AU31">
        <v>102</v>
      </c>
    </row>
    <row r="32" spans="1:51" x14ac:dyDescent="0.25">
      <c r="A32" s="8">
        <f>IF(K31=0,1,IF(K32=K31,IF(LARGE(F32:J32,1)=LARGE(F31:J31,1),IF(LARGE(F32:J32,2)=LARGE(F31:J31,2),IF(LARGE(F32:J32,3)=LARGE(F31:J31,3),IF(LARGE(F32:J32,4)=LARGE(F31:J31,4),A31,COUNTA($K$6:K32)),COUNTA($K$6:K32)),COUNTA($K$6:K32)),COUNTA($K$6:K32)),COUNTA($K$6:K32)))</f>
        <v>27</v>
      </c>
      <c r="B32" s="3" t="s">
        <v>7</v>
      </c>
      <c r="C32" s="3"/>
      <c r="D32" s="3" t="s">
        <v>48</v>
      </c>
      <c r="E32" s="3"/>
      <c r="F32">
        <f t="shared" si="0"/>
        <v>102</v>
      </c>
      <c r="G32">
        <f t="shared" si="1"/>
        <v>99</v>
      </c>
      <c r="H32">
        <f t="shared" si="2"/>
        <v>96</v>
      </c>
      <c r="I32">
        <f t="shared" si="3"/>
        <v>96</v>
      </c>
      <c r="J32">
        <f t="shared" si="4"/>
        <v>89</v>
      </c>
      <c r="K32" s="4">
        <f t="shared" si="5"/>
        <v>482</v>
      </c>
      <c r="L32" s="18">
        <f t="shared" si="6"/>
        <v>96.4</v>
      </c>
      <c r="U32" s="12">
        <v>99</v>
      </c>
      <c r="V32" s="12"/>
      <c r="W32" s="12"/>
      <c r="X32" s="12">
        <v>102</v>
      </c>
      <c r="Y32" s="12"/>
      <c r="Z32" s="12"/>
      <c r="AA32" s="12"/>
      <c r="AB32" s="12">
        <v>89</v>
      </c>
      <c r="AC32" s="12"/>
      <c r="AD32" s="12"/>
      <c r="AE32" s="12"/>
      <c r="AF32" s="12"/>
      <c r="AG32" s="12"/>
      <c r="AH32" s="12"/>
      <c r="AI32" s="12">
        <v>96</v>
      </c>
      <c r="AJ32" s="12"/>
      <c r="AK32" s="12"/>
      <c r="AL32">
        <v>89</v>
      </c>
      <c r="AM32">
        <v>96</v>
      </c>
      <c r="AO32">
        <v>87</v>
      </c>
      <c r="AU32">
        <v>86</v>
      </c>
    </row>
    <row r="33" spans="1:51" x14ac:dyDescent="0.25">
      <c r="A33" s="8">
        <f>IF(K32=0,1,IF(K33=K32,IF(LARGE(F33:J33,1)=LARGE(F32:J32,1),IF(LARGE(F33:J33,2)=LARGE(F32:J32,2),IF(LARGE(F33:J33,3)=LARGE(F32:J32,3),IF(LARGE(F33:J33,4)=LARGE(F32:J32,4),A32,COUNTA($K$6:K33)),COUNTA($K$6:K33)),COUNTA($K$6:K33)),COUNTA($K$6:K33)),COUNTA($K$6:K33)))</f>
        <v>28</v>
      </c>
      <c r="B33" s="3" t="s">
        <v>70</v>
      </c>
      <c r="D33" t="s">
        <v>44</v>
      </c>
      <c r="F33">
        <f t="shared" si="0"/>
        <v>98</v>
      </c>
      <c r="G33">
        <f t="shared" si="1"/>
        <v>94</v>
      </c>
      <c r="H33">
        <f t="shared" si="2"/>
        <v>94</v>
      </c>
      <c r="I33">
        <f t="shared" si="3"/>
        <v>93</v>
      </c>
      <c r="J33">
        <f t="shared" si="4"/>
        <v>87</v>
      </c>
      <c r="K33" s="4">
        <f t="shared" si="5"/>
        <v>466</v>
      </c>
      <c r="L33" s="18">
        <f t="shared" si="6"/>
        <v>93.2</v>
      </c>
      <c r="N33" s="12">
        <v>73</v>
      </c>
      <c r="O33" s="12">
        <v>87</v>
      </c>
      <c r="P33" s="12">
        <v>82</v>
      </c>
      <c r="V33" s="12">
        <v>76</v>
      </c>
      <c r="W33" s="12"/>
      <c r="X33" s="12"/>
      <c r="Y33" s="12">
        <v>87</v>
      </c>
      <c r="Z33" s="12"/>
      <c r="AA33" s="12"/>
      <c r="AB33" s="12"/>
      <c r="AC33" s="12"/>
      <c r="AD33" s="12"/>
      <c r="AE33" s="12">
        <v>94</v>
      </c>
      <c r="AF33" s="12"/>
      <c r="AG33" s="12"/>
      <c r="AH33" s="12"/>
      <c r="AI33" s="12"/>
      <c r="AJ33" s="12"/>
      <c r="AK33" s="12"/>
      <c r="AQ33">
        <v>93</v>
      </c>
      <c r="AR33">
        <v>98</v>
      </c>
      <c r="AU33">
        <v>94</v>
      </c>
      <c r="AW33">
        <v>81</v>
      </c>
    </row>
    <row r="34" spans="1:51" x14ac:dyDescent="0.25">
      <c r="A34" s="8">
        <f>IF(K33=0,1,IF(K34=K33,IF(LARGE(F34:J34,1)=LARGE(F33:J33,1),IF(LARGE(F34:J34,2)=LARGE(F33:J33,2),IF(LARGE(F34:J34,3)=LARGE(F33:J33,3),IF(LARGE(F34:J34,4)=LARGE(F33:J33,4),A33,COUNTA($K$6:K34)),COUNTA($K$6:K34)),COUNTA($K$6:K34)),COUNTA($K$6:K34)),COUNTA($K$6:K34)))</f>
        <v>29</v>
      </c>
      <c r="B34" s="3" t="s">
        <v>106</v>
      </c>
      <c r="D34" t="s">
        <v>114</v>
      </c>
      <c r="F34">
        <f t="shared" si="0"/>
        <v>103</v>
      </c>
      <c r="G34">
        <f t="shared" si="1"/>
        <v>92</v>
      </c>
      <c r="H34">
        <f t="shared" si="2"/>
        <v>92</v>
      </c>
      <c r="I34">
        <f t="shared" si="3"/>
        <v>88</v>
      </c>
      <c r="J34">
        <f t="shared" si="4"/>
        <v>85</v>
      </c>
      <c r="K34" s="4">
        <f t="shared" si="5"/>
        <v>460</v>
      </c>
      <c r="L34" s="18">
        <f t="shared" si="6"/>
        <v>92</v>
      </c>
      <c r="V34" s="12"/>
      <c r="W34" s="12"/>
      <c r="X34" s="12">
        <v>92</v>
      </c>
      <c r="Y34" s="12"/>
      <c r="Z34" s="12">
        <v>88</v>
      </c>
      <c r="AA34" s="12"/>
      <c r="AB34" s="12">
        <v>85</v>
      </c>
      <c r="AC34" s="12"/>
      <c r="AD34" s="12"/>
      <c r="AE34" s="12"/>
      <c r="AF34" s="12"/>
      <c r="AG34" s="12">
        <v>92</v>
      </c>
      <c r="AH34" s="12"/>
      <c r="AI34" s="12"/>
      <c r="AJ34" s="12"/>
      <c r="AK34" s="12"/>
      <c r="AO34">
        <v>80</v>
      </c>
      <c r="AU34">
        <v>103</v>
      </c>
    </row>
    <row r="35" spans="1:51" x14ac:dyDescent="0.25">
      <c r="A35" s="8">
        <f>IF(K34=0,1,IF(K35=K34,IF(LARGE(F35:J35,1)=LARGE(F34:J34,1),IF(LARGE(F35:J35,2)=LARGE(F34:J34,2),IF(LARGE(F35:J35,3)=LARGE(F34:J34,3),IF(LARGE(F35:J35,4)=LARGE(F34:J34,4),A34,COUNTA($K$6:K35)),COUNTA($K$6:K35)),COUNTA($K$6:K35)),COUNTA($K$6:K35)),COUNTA($K$6:K35)))</f>
        <v>30</v>
      </c>
      <c r="B35" s="3" t="s">
        <v>76</v>
      </c>
      <c r="D35" t="s">
        <v>74</v>
      </c>
      <c r="F35">
        <f t="shared" si="0"/>
        <v>96</v>
      </c>
      <c r="G35">
        <f t="shared" si="1"/>
        <v>96</v>
      </c>
      <c r="H35">
        <f t="shared" si="2"/>
        <v>95</v>
      </c>
      <c r="I35">
        <f t="shared" si="3"/>
        <v>89</v>
      </c>
      <c r="J35">
        <f t="shared" si="4"/>
        <v>84</v>
      </c>
      <c r="K35" s="4">
        <f t="shared" si="5"/>
        <v>460</v>
      </c>
      <c r="L35" s="18">
        <f t="shared" si="6"/>
        <v>92</v>
      </c>
      <c r="P35" s="12">
        <v>77</v>
      </c>
      <c r="V35" s="12"/>
      <c r="W35" s="12"/>
      <c r="X35" s="12"/>
      <c r="Y35" s="12">
        <v>84</v>
      </c>
      <c r="Z35" s="12"/>
      <c r="AA35" s="12"/>
      <c r="AB35" s="12"/>
      <c r="AC35" s="12"/>
      <c r="AD35" s="12">
        <v>96</v>
      </c>
      <c r="AE35" s="12">
        <v>83</v>
      </c>
      <c r="AF35" s="12"/>
      <c r="AG35" s="12"/>
      <c r="AH35" s="12"/>
      <c r="AI35" s="12"/>
      <c r="AJ35" s="12"/>
      <c r="AK35" s="12">
        <v>96</v>
      </c>
      <c r="AQ35">
        <v>95</v>
      </c>
      <c r="AW35">
        <v>89</v>
      </c>
    </row>
    <row r="36" spans="1:51" x14ac:dyDescent="0.25">
      <c r="A36" s="8">
        <f>IF(K35=0,1,IF(K36=K35,IF(LARGE(F36:J36,1)=LARGE(F35:J35,1),IF(LARGE(F36:J36,2)=LARGE(F35:J35,2),IF(LARGE(F36:J36,3)=LARGE(F35:J35,3),IF(LARGE(F36:J36,4)=LARGE(F35:J35,4),A35,COUNTA($K$6:K36)),COUNTA($K$6:K36)),COUNTA($K$6:K36)),COUNTA($K$6:K36)),COUNTA($K$6:K36)))</f>
        <v>31</v>
      </c>
      <c r="B36" s="3" t="s">
        <v>61</v>
      </c>
      <c r="C36" s="2"/>
      <c r="D36" t="s">
        <v>44</v>
      </c>
      <c r="F36">
        <f t="shared" si="0"/>
        <v>101</v>
      </c>
      <c r="G36">
        <f t="shared" si="1"/>
        <v>92</v>
      </c>
      <c r="H36">
        <f t="shared" si="2"/>
        <v>88</v>
      </c>
      <c r="I36">
        <f t="shared" si="3"/>
        <v>88</v>
      </c>
      <c r="J36">
        <f t="shared" si="4"/>
        <v>85</v>
      </c>
      <c r="K36" s="4">
        <f t="shared" si="5"/>
        <v>454</v>
      </c>
      <c r="L36" s="18">
        <f t="shared" si="6"/>
        <v>90.8</v>
      </c>
      <c r="N36" s="12">
        <v>71</v>
      </c>
      <c r="O36" s="12">
        <v>81</v>
      </c>
      <c r="P36" s="12">
        <v>79</v>
      </c>
      <c r="V36" s="12">
        <v>80</v>
      </c>
      <c r="W36" s="12">
        <v>92</v>
      </c>
      <c r="X36" s="12"/>
      <c r="Y36" s="12">
        <v>84</v>
      </c>
      <c r="Z36" s="12"/>
      <c r="AA36" s="12"/>
      <c r="AB36" s="12"/>
      <c r="AC36" s="12"/>
      <c r="AD36" s="12">
        <v>88</v>
      </c>
      <c r="AE36" s="12">
        <v>88</v>
      </c>
      <c r="AF36" s="12"/>
      <c r="AG36" s="12"/>
      <c r="AH36" s="12"/>
      <c r="AI36" s="12"/>
      <c r="AJ36" s="12"/>
      <c r="AK36" s="12">
        <v>85</v>
      </c>
      <c r="AV36">
        <v>101</v>
      </c>
      <c r="AW36">
        <v>81</v>
      </c>
    </row>
    <row r="37" spans="1:51" x14ac:dyDescent="0.25">
      <c r="A37" s="8">
        <f>IF(K36=0,1,IF(K37=K36,IF(LARGE(F37:J37,1)=LARGE(F36:J36,1),IF(LARGE(F37:J37,2)=LARGE(F36:J36,2),IF(LARGE(F37:J37,3)=LARGE(F36:J36,3),IF(LARGE(F37:J37,4)=LARGE(F36:J36,4),A36,COUNTA($K$6:K37)),COUNTA($K$6:K37)),COUNTA($K$6:K37)),COUNTA($K$6:K37)),COUNTA($K$6:K37)))</f>
        <v>32</v>
      </c>
      <c r="B37" s="3" t="s">
        <v>126</v>
      </c>
      <c r="D37" t="s">
        <v>45</v>
      </c>
      <c r="F37">
        <f t="shared" si="0"/>
        <v>112</v>
      </c>
      <c r="G37">
        <f t="shared" si="1"/>
        <v>110</v>
      </c>
      <c r="H37">
        <f t="shared" si="2"/>
        <v>110</v>
      </c>
      <c r="I37">
        <f t="shared" si="3"/>
        <v>107</v>
      </c>
      <c r="J37">
        <f t="shared" si="4"/>
        <v>0</v>
      </c>
      <c r="K37" s="4">
        <f t="shared" si="5"/>
        <v>439</v>
      </c>
      <c r="L37" s="18">
        <f t="shared" si="6"/>
        <v>109.75</v>
      </c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>
        <v>110</v>
      </c>
      <c r="AH37" s="12"/>
      <c r="AI37" s="12">
        <v>107</v>
      </c>
      <c r="AJ37" s="12"/>
      <c r="AK37" s="12"/>
      <c r="AM37">
        <v>110</v>
      </c>
      <c r="AU37">
        <v>112</v>
      </c>
    </row>
    <row r="38" spans="1:51" x14ac:dyDescent="0.25">
      <c r="A38" s="8">
        <f>IF(K37=0,1,IF(K38=K37,IF(LARGE(F38:J38,1)=LARGE(F37:J37,1),IF(LARGE(F38:J38,2)=LARGE(F37:J37,2),IF(LARGE(F38:J38,3)=LARGE(F37:J37,3),IF(LARGE(F38:J38,4)=LARGE(F37:J37,4),A37,COUNTA($K$6:K38)),COUNTA($K$6:K38)),COUNTA($K$6:K38)),COUNTA($K$6:K38)),COUNTA($K$6:K38)))</f>
        <v>33</v>
      </c>
      <c r="B38" s="3" t="s">
        <v>52</v>
      </c>
      <c r="C38" s="3"/>
      <c r="D38" s="3" t="s">
        <v>36</v>
      </c>
      <c r="E38" s="3"/>
      <c r="F38">
        <f t="shared" ref="F38:F69" si="7">IF(ISNUMBER(MAX(N38:BC38)),MAX(N38:BC38),0)</f>
        <v>117</v>
      </c>
      <c r="G38">
        <f t="shared" ref="G38:G69" si="8">IF(ISNUMBER(LARGE(N38:BC38,2)),LARGE(N38:BC38,2),0)</f>
        <v>111</v>
      </c>
      <c r="H38">
        <f t="shared" ref="H38:H69" si="9">IF(ISNUMBER(LARGE(N38:BC38,3)),LARGE(N38:BC38,3),0)</f>
        <v>108</v>
      </c>
      <c r="I38">
        <f t="shared" ref="I38:I69" si="10">IF(ISNUMBER(LARGE(N38:BC38,4)),LARGE(N38:BC38,4),0)</f>
        <v>99</v>
      </c>
      <c r="J38">
        <f t="shared" ref="J38:J69" si="11">IF(ISNUMBER(LARGE(N38:BC38,5)),LARGE(N38:BC38,5),0)</f>
        <v>0</v>
      </c>
      <c r="K38" s="4">
        <f t="shared" ref="K38:K69" si="12">SUM(F38:J38)</f>
        <v>435</v>
      </c>
      <c r="L38" s="18">
        <f t="shared" ref="L38:L69" si="13">AVERAGEIF(F38:J38,"&gt;1")</f>
        <v>108.75</v>
      </c>
      <c r="R38" s="12">
        <v>99</v>
      </c>
      <c r="V38" s="12"/>
      <c r="W38" s="12"/>
      <c r="X38" s="12">
        <v>111</v>
      </c>
      <c r="Y38" s="12"/>
      <c r="Z38" s="12"/>
      <c r="AA38" s="12"/>
      <c r="AB38" s="12"/>
      <c r="AC38" s="12"/>
      <c r="AD38" s="12"/>
      <c r="AE38" s="12"/>
      <c r="AF38" s="12"/>
      <c r="AG38" s="12">
        <v>108</v>
      </c>
      <c r="AH38" s="12"/>
      <c r="AI38" s="12"/>
      <c r="AJ38" s="12"/>
      <c r="AK38" s="12"/>
      <c r="AU38">
        <v>117</v>
      </c>
    </row>
    <row r="39" spans="1:51" x14ac:dyDescent="0.25">
      <c r="A39" s="8">
        <f>IF(K38=0,1,IF(K39=K38,IF(LARGE(F39:J39,1)=LARGE(F38:J38,1),IF(LARGE(F39:J39,2)=LARGE(F38:J38,2),IF(LARGE(F39:J39,3)=LARGE(F38:J38,3),IF(LARGE(F39:J39,4)=LARGE(F38:J38,4),A38,COUNTA($K$6:K39)),COUNTA($K$6:K39)),COUNTA($K$6:K39)),COUNTA($K$6:K39)),COUNTA($K$6:K39)))</f>
        <v>34</v>
      </c>
      <c r="B39" t="s">
        <v>20</v>
      </c>
      <c r="D39" t="s">
        <v>44</v>
      </c>
      <c r="F39">
        <f t="shared" si="7"/>
        <v>106</v>
      </c>
      <c r="G39">
        <f t="shared" si="8"/>
        <v>101</v>
      </c>
      <c r="H39">
        <f t="shared" si="9"/>
        <v>99</v>
      </c>
      <c r="I39">
        <f t="shared" si="10"/>
        <v>99</v>
      </c>
      <c r="J39">
        <f t="shared" si="11"/>
        <v>0</v>
      </c>
      <c r="K39" s="4">
        <f t="shared" si="12"/>
        <v>405</v>
      </c>
      <c r="L39" s="18">
        <f t="shared" si="13"/>
        <v>101.25</v>
      </c>
      <c r="N39" s="12">
        <v>101</v>
      </c>
      <c r="O39" s="12">
        <v>106</v>
      </c>
      <c r="V39" s="12">
        <v>99</v>
      </c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Q39">
        <v>99</v>
      </c>
    </row>
    <row r="40" spans="1:51" x14ac:dyDescent="0.25">
      <c r="A40" s="8">
        <f>IF(K39=0,1,IF(K40=K39,IF(LARGE(F40:J40,1)=LARGE(F39:J39,1),IF(LARGE(F40:J40,2)=LARGE(F39:J39,2),IF(LARGE(F40:J40,3)=LARGE(F39:J39,3),IF(LARGE(F40:J40,4)=LARGE(F39:J39,4),A39,COUNTA($K$6:K40)),COUNTA($K$6:K40)),COUNTA($K$6:K40)),COUNTA($K$6:K40)),COUNTA($K$6:K40)))</f>
        <v>35</v>
      </c>
      <c r="B40" s="3" t="s">
        <v>39</v>
      </c>
      <c r="D40" t="s">
        <v>24</v>
      </c>
      <c r="F40">
        <f t="shared" si="7"/>
        <v>106</v>
      </c>
      <c r="G40">
        <f t="shared" si="8"/>
        <v>104</v>
      </c>
      <c r="H40">
        <f t="shared" si="9"/>
        <v>97</v>
      </c>
      <c r="I40">
        <f t="shared" si="10"/>
        <v>96</v>
      </c>
      <c r="J40">
        <f t="shared" si="11"/>
        <v>0</v>
      </c>
      <c r="K40" s="4">
        <f t="shared" si="12"/>
        <v>403</v>
      </c>
      <c r="L40" s="18">
        <f t="shared" si="13"/>
        <v>100.75</v>
      </c>
      <c r="R40" s="12">
        <v>106</v>
      </c>
      <c r="V40" s="12"/>
      <c r="W40" s="12"/>
      <c r="X40" s="12">
        <v>97</v>
      </c>
      <c r="Y40" s="12"/>
      <c r="Z40" s="12"/>
      <c r="AA40" s="12"/>
      <c r="AB40" s="12">
        <v>96</v>
      </c>
      <c r="AC40" s="12"/>
      <c r="AD40" s="12"/>
      <c r="AE40" s="12"/>
      <c r="AF40" s="12"/>
      <c r="AG40" s="12"/>
      <c r="AH40" s="12"/>
      <c r="AI40" s="12"/>
      <c r="AJ40" s="12"/>
      <c r="AK40" s="12"/>
      <c r="AU40">
        <v>104</v>
      </c>
    </row>
    <row r="41" spans="1:51" x14ac:dyDescent="0.25">
      <c r="A41" s="8">
        <f>IF(K40=0,1,IF(K41=K40,IF(LARGE(F41:J41,1)=LARGE(F40:J40,1),IF(LARGE(F41:J41,2)=LARGE(F40:J40,2),IF(LARGE(F41:J41,3)=LARGE(F40:J40,3),IF(LARGE(F41:J41,4)=LARGE(F40:J40,4),A40,COUNTA($K$6:K41)),COUNTA($K$6:K41)),COUNTA($K$6:K41)),COUNTA($K$6:K41)),COUNTA($K$6:K41)))</f>
        <v>36</v>
      </c>
      <c r="B41" s="3" t="s">
        <v>40</v>
      </c>
      <c r="D41" t="s">
        <v>19</v>
      </c>
      <c r="F41">
        <f t="shared" si="7"/>
        <v>87</v>
      </c>
      <c r="G41">
        <f t="shared" si="8"/>
        <v>82</v>
      </c>
      <c r="H41">
        <f t="shared" si="9"/>
        <v>80</v>
      </c>
      <c r="I41">
        <f t="shared" si="10"/>
        <v>78</v>
      </c>
      <c r="J41">
        <f t="shared" si="11"/>
        <v>76</v>
      </c>
      <c r="K41" s="4">
        <f t="shared" si="12"/>
        <v>403</v>
      </c>
      <c r="L41" s="18">
        <f t="shared" si="13"/>
        <v>80.599999999999994</v>
      </c>
      <c r="N41" s="12">
        <v>80</v>
      </c>
      <c r="O41" s="12">
        <v>82</v>
      </c>
      <c r="V41" s="12"/>
      <c r="W41" s="12"/>
      <c r="X41" s="12"/>
      <c r="Y41" s="12">
        <v>78</v>
      </c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Q41">
        <v>76</v>
      </c>
      <c r="AR41">
        <v>87</v>
      </c>
      <c r="AU41">
        <v>76</v>
      </c>
    </row>
    <row r="42" spans="1:51" x14ac:dyDescent="0.25">
      <c r="A42" s="8">
        <f>IF(K41=0,1,IF(K42=K41,IF(LARGE(F42:J42,1)=LARGE(F41:J41,1),IF(LARGE(F42:J42,2)=LARGE(F41:J41,2),IF(LARGE(F42:J42,3)=LARGE(F41:J41,3),IF(LARGE(F42:J42,4)=LARGE(F41:J41,4),A41,COUNTA($K$6:K42)),COUNTA($K$6:K42)),COUNTA($K$6:K42)),COUNTA($K$6:K42)),COUNTA($K$6:K42)))</f>
        <v>37</v>
      </c>
      <c r="B42" s="3" t="s">
        <v>75</v>
      </c>
      <c r="D42" t="s">
        <v>74</v>
      </c>
      <c r="F42">
        <f t="shared" si="7"/>
        <v>76</v>
      </c>
      <c r="G42">
        <f t="shared" si="8"/>
        <v>72</v>
      </c>
      <c r="H42">
        <f t="shared" si="9"/>
        <v>71</v>
      </c>
      <c r="I42">
        <f t="shared" si="10"/>
        <v>70</v>
      </c>
      <c r="J42">
        <f t="shared" si="11"/>
        <v>59</v>
      </c>
      <c r="K42" s="4">
        <f t="shared" si="12"/>
        <v>348</v>
      </c>
      <c r="L42" s="18">
        <f t="shared" si="13"/>
        <v>69.599999999999994</v>
      </c>
      <c r="O42" s="12">
        <v>71</v>
      </c>
      <c r="P42" s="12">
        <v>59</v>
      </c>
      <c r="V42" s="12"/>
      <c r="W42" s="12"/>
      <c r="X42" s="12"/>
      <c r="Y42" s="12">
        <v>70</v>
      </c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R42">
        <v>72</v>
      </c>
      <c r="AW42">
        <v>76</v>
      </c>
    </row>
    <row r="43" spans="1:51" x14ac:dyDescent="0.25">
      <c r="A43" s="8">
        <f>IF(K42=0,1,IF(K43=K42,IF(LARGE(F43:J43,1)=LARGE(F42:J42,1),IF(LARGE(F43:J43,2)=LARGE(F42:J42,2),IF(LARGE(F43:J43,3)=LARGE(F42:J42,3),IF(LARGE(F43:J43,4)=LARGE(F42:J42,4),A42,COUNTA($K$6:K43)),COUNTA($K$6:K43)),COUNTA($K$6:K43)),COUNTA($K$6:K43)),COUNTA($K$6:K43)))</f>
        <v>38</v>
      </c>
      <c r="B43" s="3" t="s">
        <v>150</v>
      </c>
      <c r="D43" t="s">
        <v>114</v>
      </c>
      <c r="F43">
        <f t="shared" si="7"/>
        <v>107</v>
      </c>
      <c r="G43">
        <f t="shared" si="8"/>
        <v>107</v>
      </c>
      <c r="H43">
        <f t="shared" si="9"/>
        <v>107</v>
      </c>
      <c r="I43">
        <f t="shared" si="10"/>
        <v>0</v>
      </c>
      <c r="J43">
        <f t="shared" si="11"/>
        <v>0</v>
      </c>
      <c r="K43" s="4">
        <f t="shared" si="12"/>
        <v>321</v>
      </c>
      <c r="L43" s="18">
        <f t="shared" si="13"/>
        <v>107</v>
      </c>
      <c r="V43" s="12"/>
      <c r="W43" s="12"/>
      <c r="X43" s="12"/>
      <c r="Y43" s="12"/>
      <c r="Z43" s="12">
        <v>107</v>
      </c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O43">
        <v>107</v>
      </c>
      <c r="AU43">
        <v>107</v>
      </c>
    </row>
    <row r="44" spans="1:51" x14ac:dyDescent="0.25">
      <c r="A44" s="8">
        <f>IF(K43=0,1,IF(K44=K43,IF(LARGE(F44:J44,1)=LARGE(F43:J43,1),IF(LARGE(F44:J44,2)=LARGE(F43:J43,2),IF(LARGE(F44:J44,3)=LARGE(F43:J43,3),IF(LARGE(F44:J44,4)=LARGE(F43:J43,4),A43,COUNTA($K$6:K44)),COUNTA($K$6:K44)),COUNTA($K$6:K44)),COUNTA($K$6:K44)),COUNTA($K$6:K44)))</f>
        <v>39</v>
      </c>
      <c r="B44" s="3" t="s">
        <v>127</v>
      </c>
      <c r="D44" t="s">
        <v>24</v>
      </c>
      <c r="F44">
        <f t="shared" si="7"/>
        <v>108</v>
      </c>
      <c r="G44">
        <f t="shared" si="8"/>
        <v>105</v>
      </c>
      <c r="H44">
        <f t="shared" si="9"/>
        <v>104</v>
      </c>
      <c r="I44">
        <f t="shared" si="10"/>
        <v>102</v>
      </c>
      <c r="J44">
        <f t="shared" si="11"/>
        <v>0</v>
      </c>
      <c r="K44" s="4">
        <f t="shared" si="12"/>
        <v>419</v>
      </c>
      <c r="L44" s="18">
        <f t="shared" si="13"/>
        <v>104.75</v>
      </c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>
        <v>108</v>
      </c>
      <c r="AH44" s="12"/>
      <c r="AI44" s="12"/>
      <c r="AJ44" s="12"/>
      <c r="AK44" s="12"/>
      <c r="AO44">
        <v>102</v>
      </c>
      <c r="AU44">
        <v>104</v>
      </c>
      <c r="AY44">
        <v>105</v>
      </c>
    </row>
    <row r="45" spans="1:51" x14ac:dyDescent="0.25">
      <c r="A45" s="8">
        <f>IF(K44=0,1,IF(K45=K44,IF(LARGE(F45:J45,1)=LARGE(F44:J44,1),IF(LARGE(F45:J45,2)=LARGE(F44:J44,2),IF(LARGE(F45:J45,3)=LARGE(F44:J44,3),IF(LARGE(F45:J45,4)=LARGE(F44:J44,4),A44,COUNTA($K$6:K45)),COUNTA($K$6:K45)),COUNTA($K$6:K45)),COUNTA($K$6:K45)),COUNTA($K$6:K45)))</f>
        <v>40</v>
      </c>
      <c r="B45" s="3" t="s">
        <v>68</v>
      </c>
      <c r="D45" t="s">
        <v>24</v>
      </c>
      <c r="F45">
        <f t="shared" si="7"/>
        <v>111</v>
      </c>
      <c r="G45">
        <f t="shared" si="8"/>
        <v>97</v>
      </c>
      <c r="H45">
        <f t="shared" si="9"/>
        <v>95</v>
      </c>
      <c r="I45">
        <f t="shared" si="10"/>
        <v>0</v>
      </c>
      <c r="J45">
        <f t="shared" si="11"/>
        <v>0</v>
      </c>
      <c r="K45" s="4">
        <f t="shared" si="12"/>
        <v>303</v>
      </c>
      <c r="L45" s="18">
        <f t="shared" si="13"/>
        <v>101</v>
      </c>
      <c r="R45" s="12">
        <v>97</v>
      </c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>
        <v>95</v>
      </c>
      <c r="AH45" s="12"/>
      <c r="AI45" s="12"/>
      <c r="AJ45" s="12"/>
      <c r="AK45" s="12"/>
      <c r="AU45">
        <v>111</v>
      </c>
    </row>
    <row r="46" spans="1:51" x14ac:dyDescent="0.25">
      <c r="A46" s="8">
        <f>IF(K45=0,1,IF(K46=K45,IF(LARGE(F46:J46,1)=LARGE(F45:J45,1),IF(LARGE(F46:J46,2)=LARGE(F45:J45,2),IF(LARGE(F46:J46,3)=LARGE(F45:J45,3),IF(LARGE(F46:J46,4)=LARGE(F45:J45,4),A45,COUNTA($K$6:K46)),COUNTA($K$6:K46)),COUNTA($K$6:K46)),COUNTA($K$6:K46)),COUNTA($K$6:K46)))</f>
        <v>41</v>
      </c>
      <c r="B46" s="3" t="s">
        <v>55</v>
      </c>
      <c r="D46" t="s">
        <v>56</v>
      </c>
      <c r="F46">
        <f t="shared" si="7"/>
        <v>102</v>
      </c>
      <c r="G46">
        <f t="shared" si="8"/>
        <v>94</v>
      </c>
      <c r="H46">
        <f t="shared" si="9"/>
        <v>86</v>
      </c>
      <c r="I46">
        <f t="shared" si="10"/>
        <v>0</v>
      </c>
      <c r="J46">
        <f t="shared" si="11"/>
        <v>0</v>
      </c>
      <c r="K46" s="4">
        <f t="shared" si="12"/>
        <v>282</v>
      </c>
      <c r="L46" s="18">
        <f t="shared" si="13"/>
        <v>94</v>
      </c>
      <c r="R46" s="12">
        <v>86</v>
      </c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>
        <v>94</v>
      </c>
      <c r="AH46" s="12"/>
      <c r="AI46" s="12"/>
      <c r="AJ46" s="12"/>
      <c r="AK46" s="12"/>
      <c r="AU46">
        <v>102</v>
      </c>
    </row>
    <row r="47" spans="1:51" x14ac:dyDescent="0.25">
      <c r="A47" s="8">
        <f>IF(K46=0,1,IF(K47=K46,IF(LARGE(F47:J47,1)=LARGE(F46:J46,1),IF(LARGE(F47:J47,2)=LARGE(F46:J46,2),IF(LARGE(F47:J47,3)=LARGE(F46:J46,3),IF(LARGE(F47:J47,4)=LARGE(F46:J46,4),A46,COUNTA($K$6:K47)),COUNTA($K$6:K47)),COUNTA($K$6:K47)),COUNTA($K$6:K47)),COUNTA($K$6:K47)))</f>
        <v>42</v>
      </c>
      <c r="B47" s="3" t="s">
        <v>152</v>
      </c>
      <c r="D47" t="s">
        <v>153</v>
      </c>
      <c r="F47">
        <f t="shared" si="7"/>
        <v>93</v>
      </c>
      <c r="G47">
        <f t="shared" si="8"/>
        <v>92</v>
      </c>
      <c r="H47">
        <f t="shared" si="9"/>
        <v>84</v>
      </c>
      <c r="I47">
        <f t="shared" si="10"/>
        <v>0</v>
      </c>
      <c r="J47">
        <f t="shared" si="11"/>
        <v>0</v>
      </c>
      <c r="K47" s="4">
        <f t="shared" si="12"/>
        <v>269</v>
      </c>
      <c r="L47" s="18">
        <f t="shared" si="13"/>
        <v>89.666666666666671</v>
      </c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O47">
        <v>84</v>
      </c>
      <c r="AT47">
        <v>92</v>
      </c>
      <c r="AU47">
        <v>93</v>
      </c>
    </row>
    <row r="48" spans="1:51" x14ac:dyDescent="0.25">
      <c r="A48" s="8">
        <f>IF(K47=0,1,IF(K48=K47,IF(LARGE(F48:J48,1)=LARGE(F47:J47,1),IF(LARGE(F48:J48,2)=LARGE(F47:J47,2),IF(LARGE(F48:J48,3)=LARGE(F47:J47,3),IF(LARGE(F48:J48,4)=LARGE(F47:J47,4),A47,COUNTA($K$6:K48)),COUNTA($K$6:K48)),COUNTA($K$6:K48)),COUNTA($K$6:K48)),COUNTA($K$6:K48)))</f>
        <v>43</v>
      </c>
      <c r="B48" s="3" t="s">
        <v>104</v>
      </c>
      <c r="D48" t="s">
        <v>105</v>
      </c>
      <c r="F48">
        <f t="shared" si="7"/>
        <v>107</v>
      </c>
      <c r="G48">
        <f t="shared" si="8"/>
        <v>106</v>
      </c>
      <c r="H48">
        <f t="shared" si="9"/>
        <v>0</v>
      </c>
      <c r="I48">
        <f t="shared" si="10"/>
        <v>0</v>
      </c>
      <c r="J48">
        <f t="shared" si="11"/>
        <v>0</v>
      </c>
      <c r="K48" s="4">
        <f t="shared" si="12"/>
        <v>213</v>
      </c>
      <c r="L48" s="18">
        <f t="shared" si="13"/>
        <v>106.5</v>
      </c>
      <c r="V48" s="12"/>
      <c r="W48" s="12"/>
      <c r="X48" s="12">
        <v>107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>
        <v>106</v>
      </c>
      <c r="AJ48" s="12"/>
      <c r="AK48" s="12"/>
    </row>
    <row r="49" spans="1:49" x14ac:dyDescent="0.25">
      <c r="A49" s="8">
        <f>IF(K48=0,1,IF(K49=K48,IF(LARGE(F49:J49,1)=LARGE(F48:J48,1),IF(LARGE(F49:J49,2)=LARGE(F48:J48,2),IF(LARGE(F49:J49,3)=LARGE(F48:J48,3),IF(LARGE(F49:J49,4)=LARGE(F48:J48,4),A48,COUNTA($K$6:K49)),COUNTA($K$6:K49)),COUNTA($K$6:K49)),COUNTA($K$6:K49)),COUNTA($K$6:K49)))</f>
        <v>44</v>
      </c>
      <c r="B49" t="s">
        <v>15</v>
      </c>
      <c r="D49" t="s">
        <v>44</v>
      </c>
      <c r="F49">
        <f t="shared" si="7"/>
        <v>111</v>
      </c>
      <c r="G49">
        <f t="shared" si="8"/>
        <v>97</v>
      </c>
      <c r="H49">
        <f t="shared" si="9"/>
        <v>0</v>
      </c>
      <c r="I49">
        <f t="shared" si="10"/>
        <v>0</v>
      </c>
      <c r="J49">
        <f t="shared" si="11"/>
        <v>0</v>
      </c>
      <c r="K49" s="4">
        <f t="shared" si="12"/>
        <v>208</v>
      </c>
      <c r="L49" s="18">
        <f t="shared" si="13"/>
        <v>104</v>
      </c>
      <c r="N49" s="12">
        <v>97</v>
      </c>
      <c r="V49" s="12"/>
      <c r="W49" s="12"/>
      <c r="X49" s="12"/>
      <c r="Y49" s="12"/>
      <c r="Z49" s="12"/>
      <c r="AA49" s="12"/>
      <c r="AB49" s="12"/>
      <c r="AC49" s="12"/>
      <c r="AD49" s="12">
        <v>111</v>
      </c>
      <c r="AE49" s="12"/>
      <c r="AF49" s="12"/>
      <c r="AG49" s="12"/>
      <c r="AH49" s="12"/>
      <c r="AI49" s="12"/>
      <c r="AJ49" s="12"/>
      <c r="AK49" s="12"/>
    </row>
    <row r="50" spans="1:49" x14ac:dyDescent="0.25">
      <c r="A50" s="8">
        <f>IF(K49=0,1,IF(K50=K49,IF(LARGE(F50:J50,1)=LARGE(F49:J49,1),IF(LARGE(F50:J50,2)=LARGE(F49:J49,2),IF(LARGE(F50:J50,3)=LARGE(F49:J49,3),IF(LARGE(F50:J50,4)=LARGE(F49:J49,4),A49,COUNTA($K$6:K50)),COUNTA($K$6:K50)),COUNTA($K$6:K50)),COUNTA($K$6:K50)),COUNTA($K$6:K50)))</f>
        <v>45</v>
      </c>
      <c r="B50" s="3" t="s">
        <v>154</v>
      </c>
      <c r="D50" t="s">
        <v>44</v>
      </c>
      <c r="F50">
        <f t="shared" si="7"/>
        <v>108</v>
      </c>
      <c r="G50">
        <f t="shared" si="8"/>
        <v>100</v>
      </c>
      <c r="H50">
        <f t="shared" si="9"/>
        <v>0</v>
      </c>
      <c r="I50">
        <f t="shared" si="10"/>
        <v>0</v>
      </c>
      <c r="J50">
        <f t="shared" si="11"/>
        <v>0</v>
      </c>
      <c r="K50" s="4">
        <f t="shared" si="12"/>
        <v>208</v>
      </c>
      <c r="L50" s="18">
        <f t="shared" si="13"/>
        <v>104</v>
      </c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Q50">
        <v>108</v>
      </c>
      <c r="AR50">
        <v>100</v>
      </c>
    </row>
    <row r="51" spans="1:49" x14ac:dyDescent="0.25">
      <c r="A51" s="8">
        <f>IF(K50=0,1,IF(K51=K50,IF(LARGE(F51:J51,1)=LARGE(F50:J50,1),IF(LARGE(F51:J51,2)=LARGE(F50:J50,2),IF(LARGE(F51:J51,3)=LARGE(F50:J50,3),IF(LARGE(F51:J51,4)=LARGE(F50:J50,4),A50,COUNTA($K$6:K51)),COUNTA($K$6:K51)),COUNTA($K$6:K51)),COUNTA($K$6:K51)),COUNTA($K$6:K51)))</f>
        <v>45</v>
      </c>
      <c r="B51" s="3" t="s">
        <v>128</v>
      </c>
      <c r="D51" t="s">
        <v>129</v>
      </c>
      <c r="F51">
        <f t="shared" si="7"/>
        <v>108</v>
      </c>
      <c r="G51">
        <f t="shared" si="8"/>
        <v>100</v>
      </c>
      <c r="H51">
        <f t="shared" si="9"/>
        <v>0</v>
      </c>
      <c r="I51">
        <f t="shared" si="10"/>
        <v>0</v>
      </c>
      <c r="J51">
        <f t="shared" si="11"/>
        <v>0</v>
      </c>
      <c r="K51" s="4">
        <f t="shared" si="12"/>
        <v>208</v>
      </c>
      <c r="L51" s="18">
        <f t="shared" si="13"/>
        <v>104</v>
      </c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>
        <v>108</v>
      </c>
      <c r="AH51" s="12"/>
      <c r="AI51" s="12"/>
      <c r="AJ51" s="12"/>
      <c r="AK51" s="12"/>
      <c r="AU51">
        <v>100</v>
      </c>
    </row>
    <row r="52" spans="1:49" x14ac:dyDescent="0.25">
      <c r="A52" s="8">
        <f>IF(K51=0,1,IF(K52=K51,IF(LARGE(F52:J52,1)=LARGE(F51:J51,1),IF(LARGE(F52:J52,2)=LARGE(F51:J51,2),IF(LARGE(F52:J52,3)=LARGE(F51:J51,3),IF(LARGE(F52:J52,4)=LARGE(F51:J51,4),A51,COUNTA($K$6:K52)),COUNTA($K$6:K52)),COUNTA($K$6:K52)),COUNTA($K$6:K52)),COUNTA($K$6:K52)))</f>
        <v>47</v>
      </c>
      <c r="B52" s="3" t="s">
        <v>117</v>
      </c>
      <c r="D52" t="s">
        <v>45</v>
      </c>
      <c r="F52">
        <f t="shared" si="7"/>
        <v>98</v>
      </c>
      <c r="G52">
        <f t="shared" si="8"/>
        <v>98</v>
      </c>
      <c r="H52">
        <f t="shared" si="9"/>
        <v>0</v>
      </c>
      <c r="I52">
        <f t="shared" si="10"/>
        <v>0</v>
      </c>
      <c r="J52">
        <f t="shared" si="11"/>
        <v>0</v>
      </c>
      <c r="K52" s="4">
        <f t="shared" si="12"/>
        <v>196</v>
      </c>
      <c r="L52" s="18">
        <f t="shared" si="13"/>
        <v>98</v>
      </c>
      <c r="V52" s="12"/>
      <c r="W52" s="12"/>
      <c r="X52" s="12"/>
      <c r="Y52" s="12"/>
      <c r="Z52" s="12"/>
      <c r="AA52" s="12"/>
      <c r="AB52" s="12">
        <v>98</v>
      </c>
      <c r="AC52" s="12"/>
      <c r="AD52" s="12"/>
      <c r="AE52" s="12"/>
      <c r="AF52" s="12"/>
      <c r="AG52" s="12"/>
      <c r="AH52" s="12"/>
      <c r="AI52" s="12"/>
      <c r="AJ52" s="12"/>
      <c r="AK52" s="12"/>
      <c r="AO52">
        <v>98</v>
      </c>
    </row>
    <row r="53" spans="1:49" x14ac:dyDescent="0.25">
      <c r="A53" s="8">
        <f>IF(K52=0,1,IF(K53=K52,IF(LARGE(F53:J53,1)=LARGE(F52:J52,1),IF(LARGE(F53:J53,2)=LARGE(F52:J52,2),IF(LARGE(F53:J53,3)=LARGE(F52:J52,3),IF(LARGE(F53:J53,4)=LARGE(F52:J52,4),A52,COUNTA($K$6:K53)),COUNTA($K$6:K53)),COUNTA($K$6:K53)),COUNTA($K$6:K53)),COUNTA($K$6:K53)))</f>
        <v>48</v>
      </c>
      <c r="B53" s="3" t="s">
        <v>102</v>
      </c>
      <c r="D53" t="s">
        <v>103</v>
      </c>
      <c r="F53">
        <f t="shared" si="7"/>
        <v>96</v>
      </c>
      <c r="G53">
        <f t="shared" si="8"/>
        <v>94</v>
      </c>
      <c r="H53">
        <f t="shared" si="9"/>
        <v>0</v>
      </c>
      <c r="I53">
        <f t="shared" si="10"/>
        <v>0</v>
      </c>
      <c r="J53">
        <f t="shared" si="11"/>
        <v>0</v>
      </c>
      <c r="K53" s="4">
        <f t="shared" si="12"/>
        <v>190</v>
      </c>
      <c r="L53" s="18">
        <f t="shared" si="13"/>
        <v>95</v>
      </c>
      <c r="V53" s="12">
        <v>94</v>
      </c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>
        <v>96</v>
      </c>
    </row>
    <row r="54" spans="1:49" x14ac:dyDescent="0.25">
      <c r="A54" s="8">
        <f>IF(K53=0,1,IF(K54=K53,IF(LARGE(F54:J54,1)=LARGE(F53:J53,1),IF(LARGE(F54:J54,2)=LARGE(F53:J53,2),IF(LARGE(F54:J54,3)=LARGE(F53:J53,3),IF(LARGE(F54:J54,4)=LARGE(F53:J53,4),A53,COUNTA($K$6:K54)),COUNTA($K$6:K54)),COUNTA($K$6:K54)),COUNTA($K$6:K54)),COUNTA($K$6:K54)))</f>
        <v>49</v>
      </c>
      <c r="B54" s="3" t="s">
        <v>140</v>
      </c>
      <c r="D54" t="s">
        <v>42</v>
      </c>
      <c r="F54">
        <f t="shared" si="7"/>
        <v>94</v>
      </c>
      <c r="G54">
        <f t="shared" si="8"/>
        <v>90</v>
      </c>
      <c r="H54">
        <f t="shared" si="9"/>
        <v>0</v>
      </c>
      <c r="I54">
        <f t="shared" si="10"/>
        <v>0</v>
      </c>
      <c r="J54">
        <f t="shared" si="11"/>
        <v>0</v>
      </c>
      <c r="K54" s="4">
        <f t="shared" si="12"/>
        <v>184</v>
      </c>
      <c r="L54" s="18">
        <f t="shared" si="13"/>
        <v>92</v>
      </c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>
        <v>90</v>
      </c>
      <c r="AO54">
        <v>94</v>
      </c>
    </row>
    <row r="55" spans="1:49" x14ac:dyDescent="0.25">
      <c r="A55" s="8">
        <f>IF(K54=0,1,IF(K55=K54,IF(LARGE(F55:J55,1)=LARGE(F54:J54,1),IF(LARGE(F55:J55,2)=LARGE(F54:J54,2),IF(LARGE(F55:J55,3)=LARGE(F54:J54,3),IF(LARGE(F55:J55,4)=LARGE(F54:J54,4),A54,COUNTA($K$6:K55)),COUNTA($K$6:K55)),COUNTA($K$6:K55)),COUNTA($K$6:K55)),COUNTA($K$6:K55)))</f>
        <v>50</v>
      </c>
      <c r="B55" t="s">
        <v>58</v>
      </c>
      <c r="D55" t="s">
        <v>19</v>
      </c>
      <c r="F55">
        <f t="shared" si="7"/>
        <v>95</v>
      </c>
      <c r="G55">
        <f t="shared" si="8"/>
        <v>83</v>
      </c>
      <c r="H55">
        <f t="shared" si="9"/>
        <v>0</v>
      </c>
      <c r="I55">
        <f t="shared" si="10"/>
        <v>0</v>
      </c>
      <c r="J55">
        <f t="shared" si="11"/>
        <v>0</v>
      </c>
      <c r="K55" s="4">
        <f t="shared" si="12"/>
        <v>178</v>
      </c>
      <c r="L55" s="18">
        <f t="shared" si="13"/>
        <v>89</v>
      </c>
      <c r="O55" s="12">
        <v>95</v>
      </c>
      <c r="P55" s="12">
        <v>83</v>
      </c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1:49" x14ac:dyDescent="0.25">
      <c r="A56" s="8">
        <f>IF(K55=0,1,IF(K56=K55,IF(LARGE(F56:J56,1)=LARGE(F55:J55,1),IF(LARGE(F56:J56,2)=LARGE(F55:J55,2),IF(LARGE(F56:J56,3)=LARGE(F55:J55,3),IF(LARGE(F56:J56,4)=LARGE(F55:J55,4),A55,COUNTA($K$6:K56)),COUNTA($K$6:K56)),COUNTA($K$6:K56)),COUNTA($K$6:K56)),COUNTA($K$6:K56)))</f>
        <v>51</v>
      </c>
      <c r="B56" s="3" t="s">
        <v>43</v>
      </c>
      <c r="D56" t="s">
        <v>19</v>
      </c>
      <c r="F56">
        <f t="shared" si="7"/>
        <v>89</v>
      </c>
      <c r="G56">
        <f t="shared" si="8"/>
        <v>82</v>
      </c>
      <c r="H56">
        <f t="shared" si="9"/>
        <v>0</v>
      </c>
      <c r="I56">
        <f t="shared" si="10"/>
        <v>0</v>
      </c>
      <c r="J56">
        <f t="shared" si="11"/>
        <v>0</v>
      </c>
      <c r="K56" s="4">
        <f t="shared" si="12"/>
        <v>171</v>
      </c>
      <c r="L56" s="18">
        <f t="shared" si="13"/>
        <v>85.5</v>
      </c>
      <c r="V56" s="12"/>
      <c r="W56" s="12">
        <v>82</v>
      </c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R56">
        <v>89</v>
      </c>
    </row>
    <row r="57" spans="1:49" x14ac:dyDescent="0.25">
      <c r="A57" s="8">
        <f>IF(K56=0,1,IF(K57=K56,IF(LARGE(F57:J57,1)=LARGE(F56:J56,1),IF(LARGE(F57:J57,2)=LARGE(F56:J56,2),IF(LARGE(F57:J57,3)=LARGE(F56:J56,3),IF(LARGE(F57:J57,4)=LARGE(F56:J56,4),A56,COUNTA($K$6:K57)),COUNTA($K$6:K57)),COUNTA($K$6:K57)),COUNTA($K$6:K57)),COUNTA($K$6:K57)))</f>
        <v>52</v>
      </c>
      <c r="B57" s="3" t="s">
        <v>166</v>
      </c>
      <c r="D57" t="s">
        <v>44</v>
      </c>
      <c r="F57">
        <f t="shared" si="7"/>
        <v>88</v>
      </c>
      <c r="G57">
        <f t="shared" si="8"/>
        <v>83</v>
      </c>
      <c r="H57">
        <f t="shared" si="9"/>
        <v>0</v>
      </c>
      <c r="I57">
        <f t="shared" si="10"/>
        <v>0</v>
      </c>
      <c r="J57">
        <f t="shared" si="11"/>
        <v>0</v>
      </c>
      <c r="K57" s="4">
        <f t="shared" si="12"/>
        <v>171</v>
      </c>
      <c r="L57" s="18">
        <f t="shared" si="13"/>
        <v>85.5</v>
      </c>
      <c r="AV57">
        <v>88</v>
      </c>
      <c r="AW57">
        <v>83</v>
      </c>
    </row>
    <row r="58" spans="1:49" x14ac:dyDescent="0.25">
      <c r="A58" s="8">
        <f>IF(K57=0,1,IF(K58=K57,IF(LARGE(F58:J58,1)=LARGE(F57:J57,1),IF(LARGE(F58:J58,2)=LARGE(F57:J57,2),IF(LARGE(F58:J58,3)=LARGE(F57:J57,3),IF(LARGE(F58:J58,4)=LARGE(F57:J57,4),A57,COUNTA($K$6:K58)),COUNTA($K$6:K58)),COUNTA($K$6:K58)),COUNTA($K$6:K58)),COUNTA($K$6:K58)))</f>
        <v>53</v>
      </c>
      <c r="B58" s="3" t="s">
        <v>88</v>
      </c>
      <c r="D58" t="s">
        <v>89</v>
      </c>
      <c r="F58">
        <f t="shared" si="7"/>
        <v>99</v>
      </c>
      <c r="G58">
        <f t="shared" si="8"/>
        <v>66</v>
      </c>
      <c r="H58">
        <f t="shared" si="9"/>
        <v>0</v>
      </c>
      <c r="I58">
        <f t="shared" si="10"/>
        <v>0</v>
      </c>
      <c r="J58">
        <f t="shared" si="11"/>
        <v>0</v>
      </c>
      <c r="K58" s="4">
        <f t="shared" si="12"/>
        <v>165</v>
      </c>
      <c r="L58" s="18">
        <f t="shared" si="13"/>
        <v>82.5</v>
      </c>
      <c r="Q58" s="12">
        <v>99</v>
      </c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U58">
        <v>66</v>
      </c>
    </row>
    <row r="59" spans="1:49" x14ac:dyDescent="0.25">
      <c r="A59" s="8">
        <f>IF(K58=0,1,IF(K59=K58,IF(LARGE(F59:J59,1)=LARGE(F58:J58,1),IF(LARGE(F59:J59,2)=LARGE(F58:J58,2),IF(LARGE(F59:J59,3)=LARGE(F58:J58,3),IF(LARGE(F59:J59,4)=LARGE(F58:J58,4),A58,COUNTA($K$6:K59)),COUNTA($K$6:K59)),COUNTA($K$6:K59)),COUNTA($K$6:K59)),COUNTA($K$6:K59)))</f>
        <v>54</v>
      </c>
      <c r="B59" s="3" t="s">
        <v>57</v>
      </c>
      <c r="C59" s="2"/>
      <c r="D59" t="s">
        <v>13</v>
      </c>
      <c r="F59">
        <f t="shared" si="7"/>
        <v>76</v>
      </c>
      <c r="G59">
        <f t="shared" si="8"/>
        <v>66</v>
      </c>
      <c r="H59">
        <f t="shared" si="9"/>
        <v>0</v>
      </c>
      <c r="I59">
        <f t="shared" si="10"/>
        <v>0</v>
      </c>
      <c r="J59">
        <f t="shared" si="11"/>
        <v>0</v>
      </c>
      <c r="K59" s="4">
        <f t="shared" si="12"/>
        <v>142</v>
      </c>
      <c r="L59" s="18">
        <f t="shared" si="13"/>
        <v>71</v>
      </c>
      <c r="R59" s="12">
        <v>66</v>
      </c>
      <c r="V59" s="12"/>
      <c r="W59" s="12"/>
      <c r="X59" s="12"/>
      <c r="Y59" s="12"/>
      <c r="Z59" s="12">
        <v>76</v>
      </c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1:49" x14ac:dyDescent="0.25">
      <c r="A60" s="8">
        <f>IF(K59=0,1,IF(K60=K59,IF(LARGE(F60:J60,1)=LARGE(F59:J59,1),IF(LARGE(F60:J60,2)=LARGE(F59:J59,2),IF(LARGE(F60:J60,3)=LARGE(F59:J59,3),IF(LARGE(F60:J60,4)=LARGE(F59:J59,4),A59,COUNTA($K$6:K60)),COUNTA($K$6:K60)),COUNTA($K$6:K60)),COUNTA($K$6:K60)),COUNTA($K$6:K60)))</f>
        <v>55</v>
      </c>
      <c r="B60" s="3" t="s">
        <v>159</v>
      </c>
      <c r="D60" t="s">
        <v>37</v>
      </c>
      <c r="F60">
        <f t="shared" si="7"/>
        <v>116</v>
      </c>
      <c r="G60">
        <f t="shared" si="8"/>
        <v>0</v>
      </c>
      <c r="H60">
        <f t="shared" si="9"/>
        <v>0</v>
      </c>
      <c r="I60">
        <f t="shared" si="10"/>
        <v>0</v>
      </c>
      <c r="J60">
        <f t="shared" si="11"/>
        <v>0</v>
      </c>
      <c r="K60" s="4">
        <f t="shared" si="12"/>
        <v>116</v>
      </c>
      <c r="L60" s="18">
        <f t="shared" si="13"/>
        <v>116</v>
      </c>
      <c r="AU60">
        <v>116</v>
      </c>
    </row>
    <row r="61" spans="1:49" x14ac:dyDescent="0.25">
      <c r="A61" s="8">
        <f>IF(K60=0,1,IF(K61=K60,IF(LARGE(F61:J61,1)=LARGE(F60:J60,1),IF(LARGE(F61:J61,2)=LARGE(F60:J60,2),IF(LARGE(F61:J61,3)=LARGE(F60:J60,3),IF(LARGE(F61:J61,4)=LARGE(F60:J60,4),A60,COUNTA($K$6:K61)),COUNTA($K$6:K61)),COUNTA($K$6:K61)),COUNTA($K$6:K61)),COUNTA($K$6:K61)))</f>
        <v>56</v>
      </c>
      <c r="B61" s="3" t="s">
        <v>145</v>
      </c>
      <c r="D61" t="s">
        <v>45</v>
      </c>
      <c r="F61">
        <f t="shared" si="7"/>
        <v>115</v>
      </c>
      <c r="G61">
        <f t="shared" si="8"/>
        <v>0</v>
      </c>
      <c r="H61">
        <f t="shared" si="9"/>
        <v>0</v>
      </c>
      <c r="I61">
        <f t="shared" si="10"/>
        <v>0</v>
      </c>
      <c r="J61">
        <f t="shared" si="11"/>
        <v>0</v>
      </c>
      <c r="K61" s="4">
        <f t="shared" si="12"/>
        <v>115</v>
      </c>
      <c r="L61" s="18">
        <f t="shared" si="13"/>
        <v>115</v>
      </c>
      <c r="AM61">
        <v>115</v>
      </c>
    </row>
    <row r="62" spans="1:49" x14ac:dyDescent="0.25">
      <c r="A62" s="8">
        <f>IF(K61=0,1,IF(K62=K61,IF(LARGE(F62:J62,1)=LARGE(F61:J61,1),IF(LARGE(F62:J62,2)=LARGE(F61:J61,2),IF(LARGE(F62:J62,3)=LARGE(F61:J61,3),IF(LARGE(F62:J62,4)=LARGE(F61:J61,4),A61,COUNTA($K$6:K62)),COUNTA($K$6:K62)),COUNTA($K$6:K62)),COUNTA($K$6:K62)),COUNTA($K$6:K62)))</f>
        <v>57</v>
      </c>
      <c r="B62" s="3" t="s">
        <v>160</v>
      </c>
      <c r="D62" t="s">
        <v>37</v>
      </c>
      <c r="F62">
        <f t="shared" si="7"/>
        <v>111</v>
      </c>
      <c r="G62">
        <f t="shared" si="8"/>
        <v>0</v>
      </c>
      <c r="H62">
        <f t="shared" si="9"/>
        <v>0</v>
      </c>
      <c r="I62">
        <f t="shared" si="10"/>
        <v>0</v>
      </c>
      <c r="J62">
        <f t="shared" si="11"/>
        <v>0</v>
      </c>
      <c r="K62" s="4">
        <f t="shared" si="12"/>
        <v>111</v>
      </c>
      <c r="L62" s="18">
        <f t="shared" si="13"/>
        <v>111</v>
      </c>
      <c r="AU62">
        <v>111</v>
      </c>
    </row>
    <row r="63" spans="1:49" x14ac:dyDescent="0.25">
      <c r="A63" s="8">
        <f>IF(K62=0,1,IF(K63=K62,IF(LARGE(F63:J63,1)=LARGE(F62:J62,1),IF(LARGE(F63:J63,2)=LARGE(F62:J62,2),IF(LARGE(F63:J63,3)=LARGE(F62:J62,3),IF(LARGE(F63:J63,4)=LARGE(F62:J62,4),A62,COUNTA($K$6:K63)),COUNTA($K$6:K63)),COUNTA($K$6:K63)),COUNTA($K$6:K63)),COUNTA($K$6:K63)))</f>
        <v>58</v>
      </c>
      <c r="B63" s="3" t="s">
        <v>161</v>
      </c>
      <c r="D63" t="s">
        <v>162</v>
      </c>
      <c r="F63">
        <f t="shared" si="7"/>
        <v>107</v>
      </c>
      <c r="G63">
        <f t="shared" si="8"/>
        <v>0</v>
      </c>
      <c r="H63">
        <f t="shared" si="9"/>
        <v>0</v>
      </c>
      <c r="I63">
        <f t="shared" si="10"/>
        <v>0</v>
      </c>
      <c r="J63">
        <f t="shared" si="11"/>
        <v>0</v>
      </c>
      <c r="K63" s="4">
        <f t="shared" si="12"/>
        <v>107</v>
      </c>
      <c r="L63" s="18">
        <f t="shared" si="13"/>
        <v>107</v>
      </c>
      <c r="AU63">
        <v>107</v>
      </c>
    </row>
    <row r="64" spans="1:49" x14ac:dyDescent="0.25">
      <c r="A64" s="8">
        <f>IF(K63=0,1,IF(K64=K63,IF(LARGE(F64:J64,1)=LARGE(F63:J63,1),IF(LARGE(F64:J64,2)=LARGE(F63:J63,2),IF(LARGE(F64:J64,3)=LARGE(F63:J63,3),IF(LARGE(F64:J64,4)=LARGE(F63:J63,4),A63,COUNTA($K$6:K64)),COUNTA($K$6:K64)),COUNTA($K$6:K64)),COUNTA($K$6:K64)),COUNTA($K$6:K64)))</f>
        <v>59</v>
      </c>
      <c r="B64" s="3" t="s">
        <v>163</v>
      </c>
      <c r="D64" t="s">
        <v>24</v>
      </c>
      <c r="F64">
        <f t="shared" si="7"/>
        <v>106</v>
      </c>
      <c r="G64">
        <f t="shared" si="8"/>
        <v>0</v>
      </c>
      <c r="H64">
        <f t="shared" si="9"/>
        <v>0</v>
      </c>
      <c r="I64">
        <f t="shared" si="10"/>
        <v>0</v>
      </c>
      <c r="J64">
        <f t="shared" si="11"/>
        <v>0</v>
      </c>
      <c r="K64" s="4">
        <f t="shared" si="12"/>
        <v>106</v>
      </c>
      <c r="L64" s="18">
        <f t="shared" si="13"/>
        <v>106</v>
      </c>
      <c r="AU64">
        <v>106</v>
      </c>
    </row>
    <row r="65" spans="1:47" x14ac:dyDescent="0.25">
      <c r="A65" s="8">
        <f>IF(K64=0,1,IF(K65=K64,IF(LARGE(F65:J65,1)=LARGE(F64:J64,1),IF(LARGE(F65:J65,2)=LARGE(F64:J64,2),IF(LARGE(F65:J65,3)=LARGE(F64:J64,3),IF(LARGE(F65:J65,4)=LARGE(F64:J64,4),A64,COUNTA($K$6:K65)),COUNTA($K$6:K65)),COUNTA($K$6:K65)),COUNTA($K$6:K65)),COUNTA($K$6:K65)))</f>
        <v>60</v>
      </c>
      <c r="B65" s="3" t="s">
        <v>141</v>
      </c>
      <c r="D65" t="s">
        <v>142</v>
      </c>
      <c r="F65">
        <f t="shared" si="7"/>
        <v>104</v>
      </c>
      <c r="G65">
        <f t="shared" si="8"/>
        <v>0</v>
      </c>
      <c r="H65">
        <f t="shared" si="9"/>
        <v>0</v>
      </c>
      <c r="I65">
        <f t="shared" si="10"/>
        <v>0</v>
      </c>
      <c r="J65">
        <f t="shared" si="11"/>
        <v>0</v>
      </c>
      <c r="K65" s="4">
        <f t="shared" si="12"/>
        <v>104</v>
      </c>
      <c r="L65" s="18">
        <f t="shared" si="13"/>
        <v>104</v>
      </c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>
        <v>104</v>
      </c>
    </row>
    <row r="66" spans="1:47" x14ac:dyDescent="0.25">
      <c r="A66" s="8">
        <f>IF(K65=0,1,IF(K66=K65,IF(LARGE(F66:J66,1)=LARGE(F65:J65,1),IF(LARGE(F66:J66,2)=LARGE(F65:J65,2),IF(LARGE(F66:J66,3)=LARGE(F65:J65,3),IF(LARGE(F66:J66,4)=LARGE(F65:J65,4),A65,COUNTA($K$6:K66)),COUNTA($K$6:K66)),COUNTA($K$6:K66)),COUNTA($K$6:K66)),COUNTA($K$6:K66)))</f>
        <v>60</v>
      </c>
      <c r="B66" s="3" t="s">
        <v>164</v>
      </c>
      <c r="D66" t="s">
        <v>45</v>
      </c>
      <c r="F66">
        <f t="shared" si="7"/>
        <v>104</v>
      </c>
      <c r="G66">
        <f t="shared" si="8"/>
        <v>0</v>
      </c>
      <c r="H66">
        <f t="shared" si="9"/>
        <v>0</v>
      </c>
      <c r="I66">
        <f t="shared" si="10"/>
        <v>0</v>
      </c>
      <c r="J66">
        <f t="shared" si="11"/>
        <v>0</v>
      </c>
      <c r="K66" s="4">
        <f t="shared" si="12"/>
        <v>104</v>
      </c>
      <c r="L66" s="18">
        <f t="shared" si="13"/>
        <v>104</v>
      </c>
      <c r="AU66">
        <v>104</v>
      </c>
    </row>
    <row r="67" spans="1:47" x14ac:dyDescent="0.25">
      <c r="A67" s="8">
        <f>IF(K66=0,1,IF(K67=K66,IF(LARGE(F67:J67,1)=LARGE(F66:J66,1),IF(LARGE(F67:J67,2)=LARGE(F66:J66,2),IF(LARGE(F67:J67,3)=LARGE(F66:J66,3),IF(LARGE(F67:J67,4)=LARGE(F66:J66,4),A66,COUNTA($K$6:K67)),COUNTA($K$6:K67)),COUNTA($K$6:K67)),COUNTA($K$6:K67)),COUNTA($K$6:K67)))</f>
        <v>62</v>
      </c>
      <c r="B67" s="3" t="s">
        <v>91</v>
      </c>
      <c r="D67" t="s">
        <v>13</v>
      </c>
      <c r="F67">
        <f t="shared" si="7"/>
        <v>102</v>
      </c>
      <c r="G67">
        <f t="shared" si="8"/>
        <v>0</v>
      </c>
      <c r="H67">
        <f t="shared" si="9"/>
        <v>0</v>
      </c>
      <c r="I67">
        <f t="shared" si="10"/>
        <v>0</v>
      </c>
      <c r="J67">
        <f t="shared" si="11"/>
        <v>0</v>
      </c>
      <c r="K67" s="4">
        <f t="shared" si="12"/>
        <v>102</v>
      </c>
      <c r="L67" s="18">
        <f t="shared" si="13"/>
        <v>102</v>
      </c>
      <c r="R67" s="12">
        <v>102</v>
      </c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</row>
    <row r="68" spans="1:47" x14ac:dyDescent="0.25">
      <c r="A68" s="8">
        <f>IF(K67=0,1,IF(K68=K67,IF(LARGE(F68:J68,1)=LARGE(F67:J67,1),IF(LARGE(F68:J68,2)=LARGE(F67:J67,2),IF(LARGE(F68:J68,3)=LARGE(F67:J67,3),IF(LARGE(F68:J68,4)=LARGE(F67:J67,4),A67,COUNTA($K$6:K68)),COUNTA($K$6:K68)),COUNTA($K$6:K68)),COUNTA($K$6:K68)),COUNTA($K$6:K68)))</f>
        <v>63</v>
      </c>
      <c r="B68" s="3" t="s">
        <v>92</v>
      </c>
      <c r="D68" t="s">
        <v>13</v>
      </c>
      <c r="F68">
        <f t="shared" si="7"/>
        <v>92</v>
      </c>
      <c r="G68">
        <f t="shared" si="8"/>
        <v>0</v>
      </c>
      <c r="H68">
        <f t="shared" si="9"/>
        <v>0</v>
      </c>
      <c r="I68">
        <f t="shared" si="10"/>
        <v>0</v>
      </c>
      <c r="J68">
        <f t="shared" si="11"/>
        <v>0</v>
      </c>
      <c r="K68" s="4">
        <f t="shared" si="12"/>
        <v>92</v>
      </c>
      <c r="L68" s="18">
        <f t="shared" si="13"/>
        <v>92</v>
      </c>
      <c r="R68" s="12">
        <v>92</v>
      </c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1:47" x14ac:dyDescent="0.25">
      <c r="A69" s="8">
        <f>IF(K68=0,1,IF(K69=K68,IF(LARGE(F69:J69,1)=LARGE(F68:J68,1),IF(LARGE(F69:J69,2)=LARGE(F68:J68,2),IF(LARGE(F69:J69,3)=LARGE(F68:J68,3),IF(LARGE(F69:J69,4)=LARGE(F68:J68,4),A68,COUNTA($K$6:K69)),COUNTA($K$6:K69)),COUNTA($K$6:K69)),COUNTA($K$6:K69)),COUNTA($K$6:K69)))</f>
        <v>64</v>
      </c>
      <c r="B69" s="3" t="s">
        <v>130</v>
      </c>
      <c r="D69" t="s">
        <v>129</v>
      </c>
      <c r="F69">
        <f t="shared" si="7"/>
        <v>89</v>
      </c>
      <c r="G69">
        <f t="shared" si="8"/>
        <v>0</v>
      </c>
      <c r="H69">
        <f t="shared" si="9"/>
        <v>0</v>
      </c>
      <c r="I69">
        <f t="shared" si="10"/>
        <v>0</v>
      </c>
      <c r="J69">
        <f t="shared" si="11"/>
        <v>0</v>
      </c>
      <c r="K69" s="4">
        <f t="shared" si="12"/>
        <v>89</v>
      </c>
      <c r="L69" s="18">
        <f t="shared" si="13"/>
        <v>89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>
        <v>89</v>
      </c>
      <c r="AH69" s="12"/>
      <c r="AI69" s="12"/>
      <c r="AJ69" s="12"/>
      <c r="AK69" s="12"/>
    </row>
    <row r="70" spans="1:47" x14ac:dyDescent="0.25">
      <c r="A70" s="8">
        <f>IF(K69=0,1,IF(K70=K69,IF(LARGE(F70:J70,1)=LARGE(F69:J69,1),IF(LARGE(F70:J70,2)=LARGE(F69:J69,2),IF(LARGE(F70:J70,3)=LARGE(F69:J69,3),IF(LARGE(F70:J70,4)=LARGE(F69:J69,4),A69,COUNTA($K$6:K70)),COUNTA($K$6:K70)),COUNTA($K$6:K70)),COUNTA($K$6:K70)),COUNTA($K$6:K70)))</f>
        <v>65</v>
      </c>
      <c r="B70" s="3" t="s">
        <v>131</v>
      </c>
      <c r="D70" t="s">
        <v>129</v>
      </c>
      <c r="F70">
        <f t="shared" ref="F70:F83" si="14">IF(ISNUMBER(MAX(N70:BC70)),MAX(N70:BC70),0)</f>
        <v>88</v>
      </c>
      <c r="G70">
        <f t="shared" ref="G70:G83" si="15">IF(ISNUMBER(LARGE(N70:BC70,2)),LARGE(N70:BC70,2),0)</f>
        <v>0</v>
      </c>
      <c r="H70">
        <f t="shared" ref="H70:H83" si="16">IF(ISNUMBER(LARGE(N70:BC70,3)),LARGE(N70:BC70,3),0)</f>
        <v>0</v>
      </c>
      <c r="I70">
        <f t="shared" ref="I70:I83" si="17">IF(ISNUMBER(LARGE(N70:BC70,4)),LARGE(N70:BC70,4),0)</f>
        <v>0</v>
      </c>
      <c r="J70">
        <f t="shared" ref="J70:J83" si="18">IF(ISNUMBER(LARGE(N70:BC70,5)),LARGE(N70:BC70,5),0)</f>
        <v>0</v>
      </c>
      <c r="K70" s="4">
        <f t="shared" ref="K70:K101" si="19">SUM(F70:J70)</f>
        <v>88</v>
      </c>
      <c r="L70" s="18">
        <f t="shared" ref="L70:L83" si="20">AVERAGEIF(F70:J70,"&gt;1")</f>
        <v>88</v>
      </c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>
        <v>88</v>
      </c>
      <c r="AH70" s="12"/>
      <c r="AI70" s="12"/>
      <c r="AJ70" s="12"/>
      <c r="AK70" s="12"/>
    </row>
    <row r="71" spans="1:47" x14ac:dyDescent="0.25">
      <c r="A71" s="8">
        <f>IF(K70=0,1,IF(K71=K70,IF(LARGE(F71:J71,1)=LARGE(F70:J70,1),IF(LARGE(F71:J71,2)=LARGE(F70:J70,2),IF(LARGE(F71:J71,3)=LARGE(F70:J70,3),IF(LARGE(F71:J71,4)=LARGE(F70:J70,4),A70,COUNTA($K$6:K71)),COUNTA($K$6:K71)),COUNTA($K$6:K71)),COUNTA($K$6:K71)),COUNTA($K$6:K71)))</f>
        <v>66</v>
      </c>
      <c r="B71" s="3" t="s">
        <v>134</v>
      </c>
      <c r="D71" t="s">
        <v>46</v>
      </c>
      <c r="F71">
        <f t="shared" si="14"/>
        <v>87</v>
      </c>
      <c r="G71">
        <f t="shared" si="15"/>
        <v>0</v>
      </c>
      <c r="H71">
        <f t="shared" si="16"/>
        <v>0</v>
      </c>
      <c r="I71">
        <f t="shared" si="17"/>
        <v>0</v>
      </c>
      <c r="J71">
        <f t="shared" si="18"/>
        <v>0</v>
      </c>
      <c r="K71" s="4">
        <f t="shared" si="19"/>
        <v>87</v>
      </c>
      <c r="L71" s="18">
        <f t="shared" si="20"/>
        <v>87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>
        <v>87</v>
      </c>
      <c r="AJ71" s="12"/>
      <c r="AK71" s="12"/>
    </row>
    <row r="72" spans="1:47" x14ac:dyDescent="0.25">
      <c r="A72" s="8">
        <f>IF(K71=0,1,IF(K72=K71,IF(LARGE(F72:J72,1)=LARGE(F71:J71,1),IF(LARGE(F72:J72,2)=LARGE(F71:J71,2),IF(LARGE(F72:J72,3)=LARGE(F71:J71,3),IF(LARGE(F72:J72,4)=LARGE(F71:J71,4),A71,COUNTA($K$6:K72)),COUNTA($K$6:K72)),COUNTA($K$6:K72)),COUNTA($K$6:K72)),COUNTA($K$6:K72)))</f>
        <v>67</v>
      </c>
      <c r="B72" s="3" t="s">
        <v>93</v>
      </c>
      <c r="D72" t="s">
        <v>13</v>
      </c>
      <c r="F72">
        <f t="shared" si="14"/>
        <v>86</v>
      </c>
      <c r="G72">
        <f t="shared" si="15"/>
        <v>0</v>
      </c>
      <c r="H72">
        <f t="shared" si="16"/>
        <v>0</v>
      </c>
      <c r="I72">
        <f t="shared" si="17"/>
        <v>0</v>
      </c>
      <c r="J72">
        <f t="shared" si="18"/>
        <v>0</v>
      </c>
      <c r="K72" s="4">
        <f t="shared" si="19"/>
        <v>86</v>
      </c>
      <c r="L72" s="18">
        <f t="shared" si="20"/>
        <v>86</v>
      </c>
      <c r="R72" s="12">
        <v>86</v>
      </c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</row>
    <row r="73" spans="1:47" x14ac:dyDescent="0.25">
      <c r="A73" s="8">
        <f>IF(K72=0,1,IF(K73=K72,IF(LARGE(F73:J73,1)=LARGE(F72:J72,1),IF(LARGE(F73:J73,2)=LARGE(F72:J72,2),IF(LARGE(F73:J73,3)=LARGE(F72:J72,3),IF(LARGE(F73:J73,4)=LARGE(F72:J72,4),A72,COUNTA($K$6:K73)),COUNTA($K$6:K73)),COUNTA($K$6:K73)),COUNTA($K$6:K73)),COUNTA($K$6:K73)))</f>
        <v>68</v>
      </c>
      <c r="B73" s="3" t="s">
        <v>155</v>
      </c>
      <c r="D73" t="s">
        <v>44</v>
      </c>
      <c r="F73">
        <f t="shared" si="14"/>
        <v>85</v>
      </c>
      <c r="G73">
        <f t="shared" si="15"/>
        <v>0</v>
      </c>
      <c r="H73">
        <f t="shared" si="16"/>
        <v>0</v>
      </c>
      <c r="I73">
        <f t="shared" si="17"/>
        <v>0</v>
      </c>
      <c r="J73">
        <f t="shared" si="18"/>
        <v>0</v>
      </c>
      <c r="K73" s="4">
        <f t="shared" si="19"/>
        <v>85</v>
      </c>
      <c r="L73" s="18">
        <f t="shared" si="20"/>
        <v>85</v>
      </c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Q73">
        <v>85</v>
      </c>
    </row>
    <row r="74" spans="1:47" x14ac:dyDescent="0.25">
      <c r="A74" s="8">
        <f>IF(K73=0,1,IF(K74=K73,IF(LARGE(F74:J74,1)=LARGE(F73:J73,1),IF(LARGE(F74:J74,2)=LARGE(F73:J73,2),IF(LARGE(F74:J74,3)=LARGE(F73:J73,3),IF(LARGE(F74:J74,4)=LARGE(F73:J73,4),A73,COUNTA($K$6:K74)),COUNTA($K$6:K74)),COUNTA($K$6:K74)),COUNTA($K$6:K74)),COUNTA($K$6:K74)))</f>
        <v>69</v>
      </c>
      <c r="B74" s="3" t="s">
        <v>143</v>
      </c>
      <c r="D74" t="s">
        <v>21</v>
      </c>
      <c r="F74">
        <f t="shared" si="14"/>
        <v>83</v>
      </c>
      <c r="G74">
        <f t="shared" si="15"/>
        <v>0</v>
      </c>
      <c r="H74">
        <f t="shared" si="16"/>
        <v>0</v>
      </c>
      <c r="I74">
        <f t="shared" si="17"/>
        <v>0</v>
      </c>
      <c r="J74">
        <f t="shared" si="18"/>
        <v>0</v>
      </c>
      <c r="K74" s="4">
        <f t="shared" si="19"/>
        <v>83</v>
      </c>
      <c r="L74" s="18">
        <f t="shared" si="20"/>
        <v>83</v>
      </c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>
        <v>83</v>
      </c>
    </row>
    <row r="75" spans="1:47" x14ac:dyDescent="0.25">
      <c r="A75" s="8">
        <f>IF(K74=0,1,IF(K75=K74,IF(LARGE(F75:J75,1)=LARGE(F74:J74,1),IF(LARGE(F75:J75,2)=LARGE(F74:J74,2),IF(LARGE(F75:J75,3)=LARGE(F74:J74,3),IF(LARGE(F75:J75,4)=LARGE(F74:J74,4),A74,COUNTA($K$6:K75)),COUNTA($K$6:K75)),COUNTA($K$6:K75)),COUNTA($K$6:K75)),COUNTA($K$6:K75)))</f>
        <v>70</v>
      </c>
      <c r="B75" s="3" t="s">
        <v>94</v>
      </c>
      <c r="D75" t="s">
        <v>24</v>
      </c>
      <c r="F75">
        <f t="shared" si="14"/>
        <v>82</v>
      </c>
      <c r="G75">
        <f t="shared" si="15"/>
        <v>0</v>
      </c>
      <c r="H75">
        <f t="shared" si="16"/>
        <v>0</v>
      </c>
      <c r="I75">
        <f t="shared" si="17"/>
        <v>0</v>
      </c>
      <c r="J75">
        <f t="shared" si="18"/>
        <v>0</v>
      </c>
      <c r="K75" s="4">
        <f t="shared" si="19"/>
        <v>82</v>
      </c>
      <c r="L75" s="18">
        <f t="shared" si="20"/>
        <v>82</v>
      </c>
      <c r="R75" s="12">
        <v>82</v>
      </c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</row>
    <row r="76" spans="1:47" x14ac:dyDescent="0.25">
      <c r="A76" s="8">
        <f>IF(K75=0,1,IF(K76=K75,IF(LARGE(F76:J76,1)=LARGE(F75:J75,1),IF(LARGE(F76:J76,2)=LARGE(F75:J75,2),IF(LARGE(F76:J76,3)=LARGE(F75:J75,3),IF(LARGE(F76:J76,4)=LARGE(F75:J75,4),A75,COUNTA($K$6:K76)),COUNTA($K$6:K76)),COUNTA($K$6:K76)),COUNTA($K$6:K76)),COUNTA($K$6:K76)))</f>
        <v>70</v>
      </c>
      <c r="B76" s="3" t="s">
        <v>119</v>
      </c>
      <c r="D76" t="s">
        <v>44</v>
      </c>
      <c r="F76">
        <f t="shared" si="14"/>
        <v>82</v>
      </c>
      <c r="G76">
        <f t="shared" si="15"/>
        <v>0</v>
      </c>
      <c r="H76">
        <f t="shared" si="16"/>
        <v>0</v>
      </c>
      <c r="I76">
        <f t="shared" si="17"/>
        <v>0</v>
      </c>
      <c r="J76">
        <f t="shared" si="18"/>
        <v>0</v>
      </c>
      <c r="K76" s="4">
        <f t="shared" si="19"/>
        <v>82</v>
      </c>
      <c r="L76" s="18">
        <f t="shared" si="20"/>
        <v>82</v>
      </c>
      <c r="V76" s="12"/>
      <c r="W76" s="12"/>
      <c r="X76" s="12"/>
      <c r="Y76" s="12">
        <v>82</v>
      </c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</row>
    <row r="77" spans="1:47" x14ac:dyDescent="0.25">
      <c r="A77" s="8">
        <f>IF(K76=0,1,IF(K77=K76,IF(LARGE(F77:J77,1)=LARGE(F76:J76,1),IF(LARGE(F77:J77,2)=LARGE(F76:J76,2),IF(LARGE(F77:J77,3)=LARGE(F76:J76,3),IF(LARGE(F77:J77,4)=LARGE(F76:J76,4),A76,COUNTA($K$6:K77)),COUNTA($K$6:K77)),COUNTA($K$6:K77)),COUNTA($K$6:K77)),COUNTA($K$6:K77)))</f>
        <v>72</v>
      </c>
      <c r="B77" s="3" t="s">
        <v>54</v>
      </c>
      <c r="C77" s="2"/>
      <c r="D77" t="s">
        <v>13</v>
      </c>
      <c r="F77">
        <f t="shared" si="14"/>
        <v>80</v>
      </c>
      <c r="G77">
        <f t="shared" si="15"/>
        <v>0</v>
      </c>
      <c r="H77">
        <f t="shared" si="16"/>
        <v>0</v>
      </c>
      <c r="I77">
        <f t="shared" si="17"/>
        <v>0</v>
      </c>
      <c r="J77">
        <f t="shared" si="18"/>
        <v>0</v>
      </c>
      <c r="K77" s="4">
        <f t="shared" si="19"/>
        <v>80</v>
      </c>
      <c r="L77" s="18">
        <f t="shared" si="20"/>
        <v>80</v>
      </c>
      <c r="R77" s="12">
        <v>80</v>
      </c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</row>
    <row r="78" spans="1:47" x14ac:dyDescent="0.25">
      <c r="A78" s="8">
        <f>IF(K77=0,1,IF(K78=K77,IF(LARGE(F78:J78,1)=LARGE(F77:J77,1),IF(LARGE(F78:J78,2)=LARGE(F77:J77,2),IF(LARGE(F78:J78,3)=LARGE(F77:J77,3),IF(LARGE(F78:J78,4)=LARGE(F77:J77,4),A77,COUNTA($K$6:K78)),COUNTA($K$6:K78)),COUNTA($K$6:K78)),COUNTA($K$6:K78)),COUNTA($K$6:K78)))</f>
        <v>73</v>
      </c>
      <c r="B78" s="3" t="s">
        <v>65</v>
      </c>
      <c r="D78" t="s">
        <v>44</v>
      </c>
      <c r="F78">
        <f t="shared" si="14"/>
        <v>76</v>
      </c>
      <c r="G78">
        <f t="shared" si="15"/>
        <v>0</v>
      </c>
      <c r="H78">
        <f t="shared" si="16"/>
        <v>0</v>
      </c>
      <c r="I78">
        <f t="shared" si="17"/>
        <v>0</v>
      </c>
      <c r="J78">
        <f t="shared" si="18"/>
        <v>0</v>
      </c>
      <c r="K78" s="4">
        <f t="shared" si="19"/>
        <v>76</v>
      </c>
      <c r="L78" s="18">
        <f t="shared" si="20"/>
        <v>76</v>
      </c>
      <c r="N78" s="12">
        <v>76</v>
      </c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</row>
    <row r="79" spans="1:47" x14ac:dyDescent="0.25">
      <c r="A79" s="8">
        <f>IF(K78=0,1,IF(K79=K78,IF(LARGE(F79:J79,1)=LARGE(F78:J78,1),IF(LARGE(F79:J79,2)=LARGE(F78:J78,2),IF(LARGE(F79:J79,3)=LARGE(F78:J78,3),IF(LARGE(F79:J79,4)=LARGE(F78:J78,4),A78,COUNTA($K$6:K79)),COUNTA($K$6:K79)),COUNTA($K$6:K79)),COUNTA($K$6:K79)),COUNTA($K$6:K79)))</f>
        <v>74</v>
      </c>
      <c r="B79" s="3" t="s">
        <v>71</v>
      </c>
      <c r="D79" t="s">
        <v>72</v>
      </c>
      <c r="F79">
        <f t="shared" si="14"/>
        <v>71</v>
      </c>
      <c r="G79">
        <f t="shared" si="15"/>
        <v>0</v>
      </c>
      <c r="H79">
        <f t="shared" si="16"/>
        <v>0</v>
      </c>
      <c r="I79">
        <f t="shared" si="17"/>
        <v>0</v>
      </c>
      <c r="J79">
        <f t="shared" si="18"/>
        <v>0</v>
      </c>
      <c r="K79" s="4">
        <f t="shared" si="19"/>
        <v>71</v>
      </c>
      <c r="L79" s="18">
        <f t="shared" si="20"/>
        <v>71</v>
      </c>
      <c r="N79" s="12">
        <v>71</v>
      </c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</row>
    <row r="80" spans="1:47" x14ac:dyDescent="0.25">
      <c r="A80" s="8">
        <f>IF(K79=0,1,IF(K80=K79,IF(LARGE(F80:J80,1)=LARGE(F79:J79,1),IF(LARGE(F80:J80,2)=LARGE(F79:J79,2),IF(LARGE(F80:J80,3)=LARGE(F79:J79,3),IF(LARGE(F80:J80,4)=LARGE(F79:J79,4),A79,COUNTA($K$6:K80)),COUNTA($K$6:K80)),COUNTA($K$6:K80)),COUNTA($K$6:K80)),COUNTA($K$6:K80)))</f>
        <v>75</v>
      </c>
      <c r="B80" s="3" t="s">
        <v>107</v>
      </c>
      <c r="D80" t="s">
        <v>13</v>
      </c>
      <c r="F80">
        <f t="shared" si="14"/>
        <v>65</v>
      </c>
      <c r="G80">
        <f t="shared" si="15"/>
        <v>0</v>
      </c>
      <c r="H80">
        <f t="shared" si="16"/>
        <v>0</v>
      </c>
      <c r="I80">
        <f t="shared" si="17"/>
        <v>0</v>
      </c>
      <c r="J80">
        <f t="shared" si="18"/>
        <v>0</v>
      </c>
      <c r="K80" s="4">
        <f t="shared" si="19"/>
        <v>65</v>
      </c>
      <c r="L80" s="18">
        <f t="shared" si="20"/>
        <v>65</v>
      </c>
      <c r="V80" s="12"/>
      <c r="W80" s="12"/>
      <c r="X80" s="12">
        <v>65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</row>
    <row r="81" spans="1:37" x14ac:dyDescent="0.25">
      <c r="A81" s="8">
        <f>IF(K80=0,1,IF(K81=K80,IF(LARGE(F81:J81,1)=LARGE(F80:J80,1),IF(LARGE(F81:J81,2)=LARGE(F80:J80,2),IF(LARGE(F81:J81,3)=LARGE(F80:J80,3),IF(LARGE(F81:J81,4)=LARGE(F80:J80,4),A80,COUNTA($K$6:K81)),COUNTA($K$6:K81)),COUNTA($K$6:K81)),COUNTA($K$6:K81)),COUNTA($K$6:K81)))</f>
        <v>76</v>
      </c>
      <c r="B81" s="3" t="s">
        <v>73</v>
      </c>
      <c r="D81" t="s">
        <v>74</v>
      </c>
      <c r="F81">
        <f t="shared" si="14"/>
        <v>64</v>
      </c>
      <c r="G81">
        <f t="shared" si="15"/>
        <v>0</v>
      </c>
      <c r="H81">
        <f t="shared" si="16"/>
        <v>0</v>
      </c>
      <c r="I81">
        <f t="shared" si="17"/>
        <v>0</v>
      </c>
      <c r="J81">
        <f t="shared" si="18"/>
        <v>0</v>
      </c>
      <c r="K81" s="4">
        <f t="shared" si="19"/>
        <v>64</v>
      </c>
      <c r="L81" s="18">
        <f t="shared" si="20"/>
        <v>64</v>
      </c>
      <c r="N81" s="12">
        <v>64</v>
      </c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</row>
    <row r="82" spans="1:37" x14ac:dyDescent="0.25">
      <c r="A82" s="8">
        <f>IF(K81=0,1,IF(K82=K81,IF(LARGE(F82:J82,1)=LARGE(F81:J81,1),IF(LARGE(F82:J82,2)=LARGE(F81:J81,2),IF(LARGE(F82:J82,3)=LARGE(F81:J81,3),IF(LARGE(F82:J82,4)=LARGE(F81:J81,4),A81,COUNTA($K$6:K82)),COUNTA($K$6:K82)),COUNTA($K$6:K82)),COUNTA($K$6:K82)),COUNTA($K$6:K82)))</f>
        <v>77</v>
      </c>
      <c r="B82" s="3" t="s">
        <v>111</v>
      </c>
      <c r="D82" t="s">
        <v>74</v>
      </c>
      <c r="F82">
        <f t="shared" si="14"/>
        <v>53</v>
      </c>
      <c r="G82">
        <f t="shared" si="15"/>
        <v>0</v>
      </c>
      <c r="H82">
        <f t="shared" si="16"/>
        <v>0</v>
      </c>
      <c r="I82">
        <f t="shared" si="17"/>
        <v>0</v>
      </c>
      <c r="J82">
        <f t="shared" si="18"/>
        <v>0</v>
      </c>
      <c r="K82" s="4">
        <f t="shared" si="19"/>
        <v>53</v>
      </c>
      <c r="L82" s="18">
        <f t="shared" si="20"/>
        <v>53</v>
      </c>
      <c r="V82" s="12"/>
      <c r="W82" s="12"/>
      <c r="X82" s="12"/>
      <c r="Y82" s="12">
        <v>53</v>
      </c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</row>
    <row r="83" spans="1:37" x14ac:dyDescent="0.25">
      <c r="A83" s="8">
        <f>IF(K82=0,1,IF(K83=K82,IF(LARGE(F83:J83,1)=LARGE(F82:J82,1),IF(LARGE(F83:J83,2)=LARGE(F82:J82,2),IF(LARGE(F83:J83,3)=LARGE(F82:J82,3),IF(LARGE(F83:J83,4)=LARGE(F82:J82,4),A82,COUNTA($K$6:K83)),COUNTA($K$6:K83)),COUNTA($K$6:K83)),COUNTA($K$6:K83)),COUNTA($K$6:K83)))</f>
        <v>78</v>
      </c>
      <c r="B83" s="3" t="s">
        <v>112</v>
      </c>
      <c r="D83" t="s">
        <v>74</v>
      </c>
      <c r="F83">
        <f t="shared" si="14"/>
        <v>34</v>
      </c>
      <c r="G83">
        <f t="shared" si="15"/>
        <v>0</v>
      </c>
      <c r="H83">
        <f t="shared" si="16"/>
        <v>0</v>
      </c>
      <c r="I83">
        <f t="shared" si="17"/>
        <v>0</v>
      </c>
      <c r="J83">
        <f t="shared" si="18"/>
        <v>0</v>
      </c>
      <c r="K83" s="4">
        <f t="shared" si="19"/>
        <v>34</v>
      </c>
      <c r="L83" s="18">
        <f t="shared" si="20"/>
        <v>34</v>
      </c>
      <c r="V83" s="12"/>
      <c r="W83" s="12"/>
      <c r="X83" s="12"/>
      <c r="Y83" s="12">
        <v>34</v>
      </c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</row>
    <row r="84" spans="1:37" x14ac:dyDescent="0.25">
      <c r="B84" s="2"/>
      <c r="K84" s="4"/>
      <c r="L84" s="17"/>
    </row>
    <row r="85" spans="1:37" x14ac:dyDescent="0.25">
      <c r="B85" t="s">
        <v>78</v>
      </c>
    </row>
    <row r="87" spans="1:37" x14ac:dyDescent="0.25">
      <c r="B87" t="s">
        <v>79</v>
      </c>
    </row>
    <row r="88" spans="1:37" x14ac:dyDescent="0.25">
      <c r="B88" t="s">
        <v>33</v>
      </c>
    </row>
    <row r="90" spans="1:37" x14ac:dyDescent="0.25">
      <c r="B90" t="s">
        <v>34</v>
      </c>
    </row>
    <row r="91" spans="1:37" x14ac:dyDescent="0.25">
      <c r="B91" t="s">
        <v>80</v>
      </c>
    </row>
  </sheetData>
  <sortState ref="A6:AW83">
    <sortCondition descending="1" ref="K6:K83"/>
    <sortCondition descending="1" ref="F6:F83"/>
    <sortCondition descending="1" ref="G6:G83"/>
    <sortCondition descending="1" ref="H6:H83"/>
    <sortCondition descending="1" ref="I6:I83"/>
    <sortCondition descending="1" ref="J6:J83"/>
  </sortState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"/>
  <sheetViews>
    <sheetView showZeros="0" workbookViewId="0">
      <selection activeCell="AK3" sqref="AK3"/>
    </sheetView>
  </sheetViews>
  <sheetFormatPr baseColWidth="10" defaultColWidth="11.42578125" defaultRowHeight="15" x14ac:dyDescent="0.25"/>
  <cols>
    <col min="2" max="2" width="25" customWidth="1"/>
    <col min="4" max="4" width="14.140625" bestFit="1" customWidth="1"/>
    <col min="5" max="9" width="4" customWidth="1"/>
    <col min="10" max="10" width="6.7109375" customWidth="1"/>
    <col min="11" max="11" width="10.28515625" style="12" bestFit="1" customWidth="1"/>
    <col min="12" max="12" width="7.7109375" customWidth="1"/>
    <col min="13" max="13" width="7.5703125" bestFit="1" customWidth="1"/>
    <col min="14" max="14" width="7.28515625" bestFit="1" customWidth="1"/>
    <col min="15" max="16" width="7" bestFit="1" customWidth="1"/>
    <col min="17" max="17" width="9.7109375" bestFit="1" customWidth="1"/>
    <col min="18" max="19" width="7.28515625" bestFit="1" customWidth="1"/>
    <col min="20" max="20" width="6.42578125" bestFit="1" customWidth="1"/>
    <col min="21" max="21" width="7" bestFit="1" customWidth="1"/>
    <col min="22" max="22" width="6.85546875" bestFit="1" customWidth="1"/>
    <col min="23" max="23" width="9.140625" bestFit="1" customWidth="1"/>
    <col min="24" max="24" width="10" bestFit="1" customWidth="1"/>
    <col min="25" max="25" width="7.28515625" bestFit="1" customWidth="1"/>
    <col min="26" max="26" width="7.42578125" bestFit="1" customWidth="1"/>
    <col min="27" max="27" width="10" bestFit="1" customWidth="1"/>
    <col min="28" max="28" width="13.28515625" bestFit="1" customWidth="1"/>
    <col min="29" max="29" width="6.85546875" bestFit="1" customWidth="1"/>
    <col min="30" max="30" width="7.28515625" bestFit="1" customWidth="1"/>
    <col min="31" max="31" width="10.7109375" bestFit="1" customWidth="1"/>
    <col min="32" max="32" width="10.28515625" bestFit="1" customWidth="1"/>
    <col min="33" max="33" width="9.140625" bestFit="1" customWidth="1"/>
    <col min="34" max="34" width="10.28515625" bestFit="1" customWidth="1"/>
    <col min="35" max="35" width="11.140625" bestFit="1" customWidth="1"/>
    <col min="36" max="36" width="12.5703125" bestFit="1" customWidth="1"/>
    <col min="37" max="37" width="9.7109375" bestFit="1" customWidth="1"/>
  </cols>
  <sheetData>
    <row r="1" spans="1:37" ht="18.75" x14ac:dyDescent="0.3">
      <c r="A1" s="6" t="s">
        <v>84</v>
      </c>
    </row>
    <row r="3" spans="1:37" s="8" customFormat="1" x14ac:dyDescent="0.25">
      <c r="B3" s="8" t="s">
        <v>28</v>
      </c>
      <c r="D3" s="8" t="s">
        <v>29</v>
      </c>
      <c r="E3" s="8">
        <v>1</v>
      </c>
      <c r="F3" s="8">
        <v>2</v>
      </c>
      <c r="G3" s="8">
        <v>3</v>
      </c>
      <c r="H3" s="8">
        <v>4</v>
      </c>
      <c r="I3" s="8">
        <v>5</v>
      </c>
      <c r="J3" s="10" t="s">
        <v>109</v>
      </c>
      <c r="K3" s="13" t="s">
        <v>137</v>
      </c>
      <c r="M3" s="9" t="s">
        <v>35</v>
      </c>
      <c r="N3" s="9" t="s">
        <v>35</v>
      </c>
      <c r="O3" s="8" t="s">
        <v>95</v>
      </c>
      <c r="P3" s="8" t="s">
        <v>99</v>
      </c>
      <c r="Q3" s="8" t="s">
        <v>100</v>
      </c>
      <c r="R3" s="8" t="s">
        <v>35</v>
      </c>
      <c r="S3" s="8" t="s">
        <v>35</v>
      </c>
      <c r="T3" s="8" t="s">
        <v>95</v>
      </c>
      <c r="U3" s="8" t="s">
        <v>110</v>
      </c>
      <c r="V3" s="8" t="s">
        <v>95</v>
      </c>
      <c r="W3" s="8" t="s">
        <v>120</v>
      </c>
      <c r="X3" s="8" t="s">
        <v>116</v>
      </c>
      <c r="Y3" s="8" t="s">
        <v>35</v>
      </c>
      <c r="Z3" s="8" t="s">
        <v>123</v>
      </c>
      <c r="AA3" s="8" t="s">
        <v>124</v>
      </c>
      <c r="AB3" s="8" t="s">
        <v>132</v>
      </c>
      <c r="AC3" s="8" t="s">
        <v>133</v>
      </c>
      <c r="AD3" s="8" t="s">
        <v>35</v>
      </c>
      <c r="AE3" s="8" t="s">
        <v>139</v>
      </c>
      <c r="AF3" s="8" t="s">
        <v>144</v>
      </c>
      <c r="AG3" s="8" t="s">
        <v>151</v>
      </c>
      <c r="AH3" s="8" t="s">
        <v>156</v>
      </c>
      <c r="AI3" s="8" t="s">
        <v>158</v>
      </c>
      <c r="AJ3" s="8" t="s">
        <v>165</v>
      </c>
      <c r="AK3" s="8" t="s">
        <v>167</v>
      </c>
    </row>
    <row r="4" spans="1:37" x14ac:dyDescent="0.25">
      <c r="K4" s="13" t="s">
        <v>138</v>
      </c>
      <c r="M4" s="11">
        <v>42420</v>
      </c>
      <c r="N4" s="1">
        <v>42421</v>
      </c>
      <c r="O4" s="1">
        <v>42448</v>
      </c>
      <c r="P4" s="1">
        <v>42454</v>
      </c>
      <c r="Q4" s="1">
        <v>42455</v>
      </c>
      <c r="R4" s="1">
        <v>42462</v>
      </c>
      <c r="S4" s="1">
        <v>42463</v>
      </c>
      <c r="T4" s="1">
        <v>42470</v>
      </c>
      <c r="U4" s="1">
        <v>42477</v>
      </c>
      <c r="V4" s="1">
        <v>42491</v>
      </c>
      <c r="W4" s="1">
        <v>42493</v>
      </c>
      <c r="X4" s="1">
        <v>42504</v>
      </c>
      <c r="Y4" s="1">
        <v>42512</v>
      </c>
      <c r="Z4" s="1">
        <v>42518</v>
      </c>
      <c r="AA4" s="1">
        <v>42519</v>
      </c>
      <c r="AB4" s="1">
        <v>42519</v>
      </c>
      <c r="AC4" s="1">
        <v>42495</v>
      </c>
      <c r="AD4" s="1">
        <v>42532</v>
      </c>
      <c r="AE4" s="1">
        <v>42546</v>
      </c>
      <c r="AF4" s="1">
        <v>42547</v>
      </c>
      <c r="AG4" s="1">
        <v>42553</v>
      </c>
      <c r="AH4" s="1">
        <v>42561</v>
      </c>
      <c r="AI4" s="1">
        <v>42575</v>
      </c>
      <c r="AJ4" s="1">
        <v>42575</v>
      </c>
      <c r="AK4" s="1">
        <v>42610</v>
      </c>
    </row>
    <row r="5" spans="1:37" x14ac:dyDescent="0.25">
      <c r="A5" s="5"/>
      <c r="J5" s="4"/>
      <c r="K5" s="18"/>
    </row>
    <row r="6" spans="1:37" x14ac:dyDescent="0.25">
      <c r="A6" s="8">
        <f>IF(K5=0,1,IF(K6=K5,IF(LARGE(F6:J6,1)=LARGE(F5:J5,1),IF(LARGE(F6:J6,2)=LARGE(F5:J5,2),IF(LARGE(F6:J6,3)=LARGE(F5:J5,3),IF(LARGE(F6:J6,4)=LARGE(F5:J5,4),A5,COUNTA($K$6:K6)),COUNTA($K$6:K6)),COUNTA($K$6:K6)),COUNTA($K$6:K6)),COUNTA($K$6:K6)))</f>
        <v>1</v>
      </c>
      <c r="B6" t="s">
        <v>31</v>
      </c>
      <c r="D6" t="s">
        <v>69</v>
      </c>
      <c r="E6">
        <f t="shared" ref="E6:E12" si="0">IF(ISNUMBER(MAX(M6:AI6)),MAX(M6:AI6),0)</f>
        <v>122</v>
      </c>
      <c r="F6">
        <f t="shared" ref="F6:F12" si="1">IF(ISNUMBER(LARGE(M6:AI6,2)),LARGE(M6:AI6,2),0)</f>
        <v>119</v>
      </c>
      <c r="G6">
        <f t="shared" ref="G6:G12" si="2">IF(ISNUMBER(LARGE(M6:AI6,3)),LARGE(M6:AI6,3),0)</f>
        <v>119</v>
      </c>
      <c r="H6">
        <f t="shared" ref="H6:H12" si="3">IF(ISNUMBER(LARGE(M6:AI6,4)),LARGE(M6:AI6,4),0)</f>
        <v>118</v>
      </c>
      <c r="I6">
        <f t="shared" ref="I6:I12" si="4">IF(ISNUMBER(LARGE(M6:AI6,5)),LARGE(M6:AI6,5),0)</f>
        <v>116</v>
      </c>
      <c r="J6" s="4">
        <f t="shared" ref="J6:J12" si="5">SUM(E6:I6)</f>
        <v>594</v>
      </c>
      <c r="K6" s="18">
        <f t="shared" ref="K6:K12" si="6">AVERAGEIF(E6:I6,"&gt;1")</f>
        <v>118.8</v>
      </c>
      <c r="M6" s="12"/>
      <c r="N6" s="12"/>
      <c r="O6" s="12"/>
      <c r="P6" s="12"/>
      <c r="Q6" s="12">
        <v>114</v>
      </c>
      <c r="R6" s="12"/>
      <c r="S6" s="12"/>
      <c r="T6" s="12">
        <v>118</v>
      </c>
      <c r="U6" s="12"/>
      <c r="V6" s="12"/>
      <c r="W6" s="12">
        <v>110</v>
      </c>
      <c r="X6" s="12">
        <v>119</v>
      </c>
      <c r="Y6" s="12"/>
      <c r="Z6" s="12"/>
      <c r="AA6" s="12"/>
      <c r="AB6" s="12">
        <v>116</v>
      </c>
      <c r="AC6" s="12"/>
      <c r="AD6" s="12"/>
      <c r="AE6">
        <v>119</v>
      </c>
      <c r="AG6">
        <v>122</v>
      </c>
      <c r="AH6">
        <v>115</v>
      </c>
      <c r="AJ6">
        <v>113</v>
      </c>
      <c r="AK6">
        <v>115</v>
      </c>
    </row>
    <row r="7" spans="1:37" x14ac:dyDescent="0.25">
      <c r="A7" s="8">
        <f>IF(K6=0,1,IF(K7=K6,IF(LARGE(F7:J7,1)=LARGE(F6:J6,1),IF(LARGE(F7:J7,2)=LARGE(F6:J6,2),IF(LARGE(F7:J7,3)=LARGE(F6:J6,3),IF(LARGE(F7:J7,4)=LARGE(F6:J6,4),A6,COUNTA($K$6:K7)),COUNTA($K$6:K7)),COUNTA($K$6:K7)),COUNTA($K$6:K7)),COUNTA($K$6:K7)))</f>
        <v>2</v>
      </c>
      <c r="B7" t="s">
        <v>25</v>
      </c>
      <c r="D7" t="s">
        <v>63</v>
      </c>
      <c r="E7">
        <f t="shared" si="0"/>
        <v>120</v>
      </c>
      <c r="F7">
        <f t="shared" si="1"/>
        <v>118</v>
      </c>
      <c r="G7">
        <f t="shared" si="2"/>
        <v>117</v>
      </c>
      <c r="H7">
        <f t="shared" si="3"/>
        <v>117</v>
      </c>
      <c r="I7">
        <f t="shared" si="4"/>
        <v>117</v>
      </c>
      <c r="J7" s="4">
        <f t="shared" si="5"/>
        <v>589</v>
      </c>
      <c r="K7" s="18">
        <f t="shared" si="6"/>
        <v>117.8</v>
      </c>
      <c r="M7" s="12"/>
      <c r="N7" s="12"/>
      <c r="O7" s="12">
        <v>101</v>
      </c>
      <c r="P7" s="12">
        <v>111</v>
      </c>
      <c r="Q7" s="12"/>
      <c r="R7" s="12"/>
      <c r="S7" s="12"/>
      <c r="T7" s="12">
        <v>117</v>
      </c>
      <c r="U7" s="12"/>
      <c r="V7" s="12"/>
      <c r="W7" s="12"/>
      <c r="X7" s="12">
        <v>115</v>
      </c>
      <c r="Y7" s="12"/>
      <c r="Z7" s="12"/>
      <c r="AA7" s="12"/>
      <c r="AB7" s="12">
        <v>109</v>
      </c>
      <c r="AC7" s="12">
        <v>117</v>
      </c>
      <c r="AD7" s="12"/>
      <c r="AE7">
        <v>117</v>
      </c>
      <c r="AG7" s="12">
        <v>118</v>
      </c>
      <c r="AH7" s="12">
        <v>117</v>
      </c>
      <c r="AI7" s="12">
        <v>120</v>
      </c>
      <c r="AK7">
        <v>117</v>
      </c>
    </row>
    <row r="8" spans="1:37" x14ac:dyDescent="0.25">
      <c r="A8" s="8">
        <f>IF(K7=0,1,IF(K8=K7,IF(LARGE(F8:J8,1)=LARGE(F7:J7,1),IF(LARGE(F8:J8,2)=LARGE(F7:J7,2),IF(LARGE(F8:J8,3)=LARGE(F7:J7,3),IF(LARGE(F8:J8,4)=LARGE(F7:J7,4),A7,COUNTA($K$6:K8)),COUNTA($K$6:K8)),COUNTA($K$6:K8)),COUNTA($K$6:K8)),COUNTA($K$6:K8)))</f>
        <v>3</v>
      </c>
      <c r="B8" t="s">
        <v>30</v>
      </c>
      <c r="D8" t="s">
        <v>17</v>
      </c>
      <c r="E8">
        <f t="shared" si="0"/>
        <v>120</v>
      </c>
      <c r="F8">
        <f t="shared" si="1"/>
        <v>110</v>
      </c>
      <c r="G8">
        <f t="shared" si="2"/>
        <v>109</v>
      </c>
      <c r="H8">
        <f t="shared" si="3"/>
        <v>107</v>
      </c>
      <c r="I8">
        <f t="shared" si="4"/>
        <v>103</v>
      </c>
      <c r="J8" s="4">
        <f t="shared" si="5"/>
        <v>549</v>
      </c>
      <c r="K8" s="18">
        <f t="shared" si="6"/>
        <v>109.8</v>
      </c>
      <c r="M8" s="12"/>
      <c r="N8" s="12"/>
      <c r="O8" s="12">
        <v>97</v>
      </c>
      <c r="P8" s="12">
        <v>103</v>
      </c>
      <c r="Q8" s="12"/>
      <c r="R8" s="12"/>
      <c r="S8" s="12"/>
      <c r="T8" s="12">
        <v>107</v>
      </c>
      <c r="U8" s="12"/>
      <c r="V8" s="12"/>
      <c r="W8" s="12">
        <v>109</v>
      </c>
      <c r="X8" s="12">
        <v>120</v>
      </c>
      <c r="Y8" s="12"/>
      <c r="Z8" s="12"/>
      <c r="AA8" s="12">
        <v>110</v>
      </c>
      <c r="AB8" s="12"/>
      <c r="AC8" s="12"/>
      <c r="AD8" s="12"/>
    </row>
    <row r="9" spans="1:37" x14ac:dyDescent="0.25">
      <c r="A9" s="8">
        <f>IF(K8=0,1,IF(K9=K8,IF(LARGE(F9:J9,1)=LARGE(F8:J8,1),IF(LARGE(F9:J9,2)=LARGE(F8:J8,2),IF(LARGE(F9:J9,3)=LARGE(F8:J8,3),IF(LARGE(F9:J9,4)=LARGE(F8:J8,4),A8,COUNTA($K$6:K9)),COUNTA($K$6:K9)),COUNTA($K$6:K9)),COUNTA($K$6:K9)),COUNTA($K$6:K9)))</f>
        <v>4</v>
      </c>
      <c r="B9" t="s">
        <v>96</v>
      </c>
      <c r="D9" t="s">
        <v>69</v>
      </c>
      <c r="E9">
        <f t="shared" si="0"/>
        <v>95</v>
      </c>
      <c r="F9">
        <f t="shared" si="1"/>
        <v>94</v>
      </c>
      <c r="G9">
        <f t="shared" si="2"/>
        <v>92</v>
      </c>
      <c r="H9">
        <f t="shared" si="3"/>
        <v>89</v>
      </c>
      <c r="I9">
        <f t="shared" si="4"/>
        <v>88</v>
      </c>
      <c r="J9" s="4">
        <f t="shared" si="5"/>
        <v>458</v>
      </c>
      <c r="K9" s="18">
        <f t="shared" si="6"/>
        <v>91.6</v>
      </c>
      <c r="M9" s="12"/>
      <c r="N9" s="12"/>
      <c r="O9" s="12">
        <v>80</v>
      </c>
      <c r="P9" s="12"/>
      <c r="Q9" s="12"/>
      <c r="R9" s="12"/>
      <c r="S9" s="12"/>
      <c r="T9" s="12">
        <v>77</v>
      </c>
      <c r="U9" s="12"/>
      <c r="V9" s="12">
        <v>65</v>
      </c>
      <c r="W9" s="12"/>
      <c r="X9" s="12">
        <v>94</v>
      </c>
      <c r="Y9" s="12"/>
      <c r="Z9" s="12">
        <v>92</v>
      </c>
      <c r="AA9" s="12"/>
      <c r="AB9" s="12"/>
      <c r="AC9" s="12"/>
      <c r="AD9" s="12"/>
      <c r="AE9">
        <v>83</v>
      </c>
      <c r="AF9">
        <v>88</v>
      </c>
      <c r="AG9">
        <v>89</v>
      </c>
      <c r="AI9">
        <v>95</v>
      </c>
    </row>
    <row r="10" spans="1:37" x14ac:dyDescent="0.25">
      <c r="A10" s="8">
        <f>IF(K9=0,1,IF(K10=K9,IF(LARGE(F10:J10,1)=LARGE(F9:J9,1),IF(LARGE(F10:J10,2)=LARGE(F9:J9,2),IF(LARGE(F10:J10,3)=LARGE(F9:J9,3),IF(LARGE(F10:J10,4)=LARGE(F9:J9,4),A9,COUNTA($K$6:K10)),COUNTA($K$6:K10)),COUNTA($K$6:K10)),COUNTA($K$6:K10)),COUNTA($K$6:K10)))</f>
        <v>5</v>
      </c>
      <c r="B10" t="s">
        <v>50</v>
      </c>
      <c r="D10" t="s">
        <v>51</v>
      </c>
      <c r="E10">
        <f t="shared" si="0"/>
        <v>95</v>
      </c>
      <c r="F10">
        <f t="shared" si="1"/>
        <v>93</v>
      </c>
      <c r="G10">
        <f t="shared" si="2"/>
        <v>91</v>
      </c>
      <c r="H10">
        <f t="shared" si="3"/>
        <v>86</v>
      </c>
      <c r="I10">
        <f t="shared" si="4"/>
        <v>85</v>
      </c>
      <c r="J10" s="4">
        <f t="shared" si="5"/>
        <v>450</v>
      </c>
      <c r="K10" s="18">
        <f t="shared" si="6"/>
        <v>90</v>
      </c>
      <c r="M10" s="12">
        <v>85</v>
      </c>
      <c r="N10" s="12">
        <v>86</v>
      </c>
      <c r="O10" s="12"/>
      <c r="P10" s="12"/>
      <c r="Q10" s="12"/>
      <c r="R10" s="12">
        <v>95</v>
      </c>
      <c r="S10" s="12">
        <v>93</v>
      </c>
      <c r="T10" s="12"/>
      <c r="U10" s="12">
        <v>85</v>
      </c>
      <c r="V10" s="12"/>
      <c r="W10" s="12"/>
      <c r="X10" s="12"/>
      <c r="Y10" s="12">
        <v>91</v>
      </c>
      <c r="Z10" s="12"/>
      <c r="AA10" s="12"/>
      <c r="AB10" s="12"/>
      <c r="AC10" s="12"/>
      <c r="AD10" s="12">
        <v>82</v>
      </c>
      <c r="AI10">
        <v>78</v>
      </c>
    </row>
    <row r="11" spans="1:37" x14ac:dyDescent="0.25">
      <c r="A11" s="8">
        <f>IF(K10=0,1,IF(K11=K10,IF(LARGE(F11:J11,1)=LARGE(F10:J10,1),IF(LARGE(F11:J11,2)=LARGE(F10:J10,2),IF(LARGE(F11:J11,3)=LARGE(F10:J10,3),IF(LARGE(F11:J11,4)=LARGE(F10:J10,4),A10,COUNTA($K$6:K11)),COUNTA($K$6:K11)),COUNTA($K$6:K11)),COUNTA($K$6:K11)),COUNTA($K$6:K11)))</f>
        <v>6</v>
      </c>
      <c r="B11" t="s">
        <v>66</v>
      </c>
      <c r="D11" t="s">
        <v>67</v>
      </c>
      <c r="E11">
        <f t="shared" si="0"/>
        <v>110</v>
      </c>
      <c r="F11">
        <f t="shared" si="1"/>
        <v>90</v>
      </c>
      <c r="G11">
        <f t="shared" si="2"/>
        <v>0</v>
      </c>
      <c r="H11">
        <f t="shared" si="3"/>
        <v>0</v>
      </c>
      <c r="I11">
        <f t="shared" si="4"/>
        <v>0</v>
      </c>
      <c r="J11" s="4">
        <f t="shared" si="5"/>
        <v>200</v>
      </c>
      <c r="K11" s="18">
        <f t="shared" si="6"/>
        <v>100</v>
      </c>
      <c r="M11" s="12"/>
      <c r="N11" s="12"/>
      <c r="O11" s="12">
        <v>90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I11">
        <v>110</v>
      </c>
    </row>
    <row r="12" spans="1:37" x14ac:dyDescent="0.25">
      <c r="A12" s="8">
        <f>IF(K11=0,1,IF(K12=K11,IF(LARGE(F12:J12,1)=LARGE(F11:J11,1),IF(LARGE(F12:J12,2)=LARGE(F11:J11,2),IF(LARGE(F12:J12,3)=LARGE(F11:J11,3),IF(LARGE(F12:J12,4)=LARGE(F11:J11,4),A11,COUNTA($K$6:K12)),COUNTA($K$6:K12)),COUNTA($K$6:K12)),COUNTA($K$6:K12)),COUNTA($K$6:K12)))</f>
        <v>7</v>
      </c>
      <c r="B12" t="s">
        <v>146</v>
      </c>
      <c r="D12" t="s">
        <v>147</v>
      </c>
      <c r="E12">
        <f t="shared" si="0"/>
        <v>85</v>
      </c>
      <c r="F12">
        <f t="shared" si="1"/>
        <v>0</v>
      </c>
      <c r="G12">
        <f t="shared" si="2"/>
        <v>0</v>
      </c>
      <c r="H12">
        <f t="shared" si="3"/>
        <v>0</v>
      </c>
      <c r="I12">
        <f t="shared" si="4"/>
        <v>0</v>
      </c>
      <c r="J12" s="4">
        <f t="shared" si="5"/>
        <v>85</v>
      </c>
      <c r="K12" s="18">
        <f t="shared" si="6"/>
        <v>85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F12">
        <v>85</v>
      </c>
    </row>
    <row r="13" spans="1:37" x14ac:dyDescent="0.25">
      <c r="J13" s="4"/>
    </row>
    <row r="14" spans="1:37" x14ac:dyDescent="0.25">
      <c r="B14" s="4" t="s">
        <v>81</v>
      </c>
    </row>
    <row r="15" spans="1:37" x14ac:dyDescent="0.25">
      <c r="B15" t="s">
        <v>32</v>
      </c>
    </row>
    <row r="16" spans="1:37" x14ac:dyDescent="0.25">
      <c r="B16" t="s">
        <v>82</v>
      </c>
    </row>
    <row r="17" spans="2:2" x14ac:dyDescent="0.25">
      <c r="B17" t="s">
        <v>79</v>
      </c>
    </row>
    <row r="18" spans="2:2" x14ac:dyDescent="0.25">
      <c r="B18" t="s">
        <v>33</v>
      </c>
    </row>
    <row r="20" spans="2:2" x14ac:dyDescent="0.25">
      <c r="B20" t="s">
        <v>34</v>
      </c>
    </row>
    <row r="21" spans="2:2" x14ac:dyDescent="0.25">
      <c r="B21" t="s">
        <v>83</v>
      </c>
    </row>
  </sheetData>
  <sortState ref="A6:AI12">
    <sortCondition descending="1" ref="J6:J12"/>
    <sortCondition descending="1" ref="E6:E12"/>
    <sortCondition descending="1" ref="F6:F12"/>
    <sortCondition descending="1" ref="G6:G12"/>
    <sortCondition descending="1" ref="H6:H12"/>
    <sortCondition descending="1" ref="I6:I12"/>
  </sortState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showZeros="0" workbookViewId="0">
      <selection activeCell="AG9" sqref="AG9"/>
    </sheetView>
  </sheetViews>
  <sheetFormatPr baseColWidth="10" defaultColWidth="11.42578125" defaultRowHeight="15" x14ac:dyDescent="0.25"/>
  <cols>
    <col min="1" max="1" width="7.7109375" customWidth="1"/>
    <col min="2" max="2" width="17" customWidth="1"/>
    <col min="3" max="3" width="6.5703125" customWidth="1"/>
    <col min="4" max="4" width="14.140625" bestFit="1" customWidth="1"/>
    <col min="5" max="9" width="5.42578125" customWidth="1"/>
    <col min="10" max="10" width="8" customWidth="1"/>
    <col min="11" max="11" width="10.28515625" style="12" bestFit="1" customWidth="1"/>
    <col min="12" max="15" width="7.7109375" customWidth="1"/>
    <col min="16" max="16" width="7" bestFit="1" customWidth="1"/>
    <col min="17" max="18" width="7.7109375" customWidth="1"/>
    <col min="19" max="19" width="6.42578125" bestFit="1" customWidth="1"/>
    <col min="20" max="20" width="7" bestFit="1" customWidth="1"/>
    <col min="21" max="21" width="6.85546875" bestFit="1" customWidth="1"/>
    <col min="22" max="22" width="6.85546875" customWidth="1"/>
    <col min="23" max="23" width="10" bestFit="1" customWidth="1"/>
    <col min="24" max="24" width="7.28515625" bestFit="1" customWidth="1"/>
    <col min="25" max="25" width="7.42578125" bestFit="1" customWidth="1"/>
    <col min="26" max="26" width="6.85546875" bestFit="1" customWidth="1"/>
    <col min="27" max="27" width="7.28515625" bestFit="1" customWidth="1"/>
    <col min="28" max="28" width="10.28515625" bestFit="1" customWidth="1"/>
    <col min="29" max="29" width="9.140625" bestFit="1" customWidth="1"/>
    <col min="30" max="30" width="10.28515625" bestFit="1" customWidth="1"/>
    <col min="32" max="32" width="9.7109375" bestFit="1" customWidth="1"/>
    <col min="33" max="33" width="9.28515625" bestFit="1" customWidth="1"/>
  </cols>
  <sheetData>
    <row r="1" spans="1:33" ht="18.75" x14ac:dyDescent="0.3">
      <c r="A1" s="6" t="s">
        <v>85</v>
      </c>
    </row>
    <row r="3" spans="1:33" s="8" customFormat="1" x14ac:dyDescent="0.25">
      <c r="B3" s="8" t="s">
        <v>28</v>
      </c>
      <c r="D3" s="8" t="s">
        <v>29</v>
      </c>
      <c r="E3" s="8">
        <v>1</v>
      </c>
      <c r="F3" s="8">
        <v>2</v>
      </c>
      <c r="G3" s="8">
        <v>3</v>
      </c>
      <c r="H3" s="8">
        <v>4</v>
      </c>
      <c r="I3" s="8">
        <v>5</v>
      </c>
      <c r="J3" s="10" t="s">
        <v>109</v>
      </c>
      <c r="K3" s="13" t="s">
        <v>137</v>
      </c>
      <c r="M3" s="9" t="s">
        <v>35</v>
      </c>
      <c r="N3" s="9" t="s">
        <v>35</v>
      </c>
      <c r="O3" s="9" t="s">
        <v>35</v>
      </c>
      <c r="P3" s="9" t="s">
        <v>90</v>
      </c>
      <c r="Q3" s="9" t="s">
        <v>35</v>
      </c>
      <c r="R3" s="9" t="s">
        <v>35</v>
      </c>
      <c r="S3" s="9" t="s">
        <v>95</v>
      </c>
      <c r="T3" s="8" t="s">
        <v>110</v>
      </c>
      <c r="U3" s="8" t="s">
        <v>95</v>
      </c>
      <c r="V3" s="8" t="s">
        <v>99</v>
      </c>
      <c r="W3" s="8" t="s">
        <v>116</v>
      </c>
      <c r="X3" s="8" t="s">
        <v>35</v>
      </c>
      <c r="Y3" s="8" t="s">
        <v>123</v>
      </c>
      <c r="Z3" s="8" t="s">
        <v>133</v>
      </c>
      <c r="AA3" s="8" t="s">
        <v>35</v>
      </c>
      <c r="AB3" s="8" t="s">
        <v>144</v>
      </c>
      <c r="AC3" s="8" t="s">
        <v>151</v>
      </c>
      <c r="AD3" s="8" t="s">
        <v>156</v>
      </c>
      <c r="AE3" s="8" t="s">
        <v>158</v>
      </c>
      <c r="AF3" s="8" t="s">
        <v>167</v>
      </c>
      <c r="AG3" s="8" t="s">
        <v>168</v>
      </c>
    </row>
    <row r="4" spans="1:33" x14ac:dyDescent="0.25">
      <c r="J4" s="4"/>
      <c r="K4" s="13" t="s">
        <v>138</v>
      </c>
      <c r="M4" s="11">
        <v>42399</v>
      </c>
      <c r="N4" s="1">
        <v>42420</v>
      </c>
      <c r="O4" s="1">
        <v>42421</v>
      </c>
      <c r="P4" s="1">
        <v>42448</v>
      </c>
      <c r="Q4" s="1">
        <v>42462</v>
      </c>
      <c r="R4" s="1">
        <v>42463</v>
      </c>
      <c r="S4" s="1">
        <v>42470</v>
      </c>
      <c r="T4" s="1">
        <v>42477</v>
      </c>
      <c r="U4" s="1">
        <v>42491</v>
      </c>
      <c r="V4" s="1">
        <v>42497</v>
      </c>
      <c r="W4" s="1">
        <v>42504</v>
      </c>
      <c r="X4" s="1">
        <v>42512</v>
      </c>
      <c r="Y4" s="1">
        <v>42518</v>
      </c>
      <c r="Z4" s="1">
        <v>42495</v>
      </c>
      <c r="AA4" s="1">
        <v>42532</v>
      </c>
      <c r="AB4" s="1">
        <v>42547</v>
      </c>
      <c r="AC4" s="1">
        <v>42553</v>
      </c>
      <c r="AD4" s="1">
        <v>42560</v>
      </c>
      <c r="AE4" s="1">
        <v>42574</v>
      </c>
      <c r="AF4" s="1">
        <v>42610</v>
      </c>
      <c r="AG4" s="1">
        <v>42624</v>
      </c>
    </row>
    <row r="5" spans="1:33" x14ac:dyDescent="0.25">
      <c r="J5" s="4"/>
      <c r="K5" s="13"/>
    </row>
    <row r="6" spans="1:33" x14ac:dyDescent="0.25">
      <c r="A6" s="8">
        <f>IF(K5=0,1,IF(K6=K5,IF(LARGE(F6:J6,1)=LARGE(F5:J5,1),IF(LARGE(F6:J6,2)=LARGE(F5:J5,2),IF(LARGE(F6:J6,3)=LARGE(F5:J5,3),IF(LARGE(F6:J6,4)=LARGE(F5:J5,4),A5,COUNTA($K$6:K6)),COUNTA($K$6:K6)),COUNTA($K$6:K6)),COUNTA($K$6:K6)),COUNTA($K$6:K6)))</f>
        <v>1</v>
      </c>
      <c r="B6" t="s">
        <v>108</v>
      </c>
      <c r="D6" t="s">
        <v>105</v>
      </c>
      <c r="E6">
        <f>IF(ISNUMBER(MAX(M6:AN6)),MAX(M6:AN6),0)</f>
        <v>70</v>
      </c>
      <c r="F6">
        <f>IF(ISNUMBER(LARGE(M6:AN6,2)),LARGE(M6:AN6,2),0)</f>
        <v>67</v>
      </c>
      <c r="G6">
        <f>IF(ISNUMBER(LARGE(M6:AN6,3)),LARGE(M6:AN6,3),0)</f>
        <v>65</v>
      </c>
      <c r="H6">
        <f>IF(ISNUMBER(LARGE(M6:AO6,4)),LARGE(M6:AO6,4),0)</f>
        <v>65</v>
      </c>
      <c r="I6">
        <f>IF(ISNUMBER(LARGE(M6:AN6,5)),LARGE(M6:AN6,5),0)</f>
        <v>65</v>
      </c>
      <c r="J6" s="4">
        <f>SUM(E6:I6)</f>
        <v>332</v>
      </c>
      <c r="K6" s="18">
        <f>AVERAGEIF(E6:I6,"&gt;1")</f>
        <v>66.400000000000006</v>
      </c>
      <c r="M6" s="12"/>
      <c r="N6" s="12"/>
      <c r="O6" s="12"/>
      <c r="P6" s="12"/>
      <c r="Q6" s="12"/>
      <c r="R6" s="12"/>
      <c r="S6" s="12">
        <v>64</v>
      </c>
      <c r="T6" s="12"/>
      <c r="U6" s="12">
        <v>65</v>
      </c>
      <c r="V6" s="12"/>
      <c r="W6" s="12">
        <v>58</v>
      </c>
      <c r="X6" s="12"/>
      <c r="Y6" s="12">
        <v>70</v>
      </c>
      <c r="Z6" s="12">
        <v>65</v>
      </c>
      <c r="AA6" s="12"/>
      <c r="AD6">
        <v>67</v>
      </c>
      <c r="AE6">
        <v>65</v>
      </c>
      <c r="AF6">
        <v>50</v>
      </c>
    </row>
    <row r="7" spans="1:33" x14ac:dyDescent="0.25">
      <c r="A7" s="8">
        <f>IF(K6=0,1,IF(K7=K6,IF(LARGE(F7:J7,1)=LARGE(F6:J6,1),IF(LARGE(F7:J7,2)=LARGE(F6:J6,2),IF(LARGE(F7:J7,3)=LARGE(F6:J6,3),IF(LARGE(F7:J7,4)=LARGE(F6:J6,4),A6,COUNTA($K$6:K7)),COUNTA($K$6:K7)),COUNTA($K$6:K7)),COUNTA($K$6:K7)),COUNTA($K$6:K7)))</f>
        <v>2</v>
      </c>
      <c r="B7" t="s">
        <v>26</v>
      </c>
      <c r="D7" t="s">
        <v>46</v>
      </c>
      <c r="E7">
        <f>IF(ISNUMBER(MAX(M7:AN7)),MAX(M7:AN7),0)</f>
        <v>69</v>
      </c>
      <c r="F7">
        <f>IF(ISNUMBER(LARGE(M7:AN7,2)),LARGE(M7:AN7,2),0)</f>
        <v>66</v>
      </c>
      <c r="G7">
        <f>IF(ISNUMBER(LARGE(M7:AN7,3)),LARGE(M7:AN7,3),0)</f>
        <v>66</v>
      </c>
      <c r="H7">
        <f>IF(ISNUMBER(LARGE(M7:AO7,4)),LARGE(M7:AO7,4),0)</f>
        <v>66</v>
      </c>
      <c r="I7">
        <f>IF(ISNUMBER(LARGE(M7:AN7,5)),LARGE(M7:AN7,5),0)</f>
        <v>65</v>
      </c>
      <c r="J7" s="4">
        <f>SUM(E7:I7)</f>
        <v>332</v>
      </c>
      <c r="K7" s="18">
        <f>AVERAGEIF(E7:I7,"&gt;1")</f>
        <v>66.400000000000006</v>
      </c>
      <c r="M7" s="12"/>
      <c r="N7" s="12"/>
      <c r="O7" s="12"/>
      <c r="P7" s="12">
        <v>58</v>
      </c>
      <c r="Q7" s="12"/>
      <c r="R7" s="12"/>
      <c r="S7" s="12">
        <v>65</v>
      </c>
      <c r="T7" s="12"/>
      <c r="U7" s="12">
        <v>66</v>
      </c>
      <c r="V7" s="12">
        <v>65</v>
      </c>
      <c r="W7" s="12">
        <v>66</v>
      </c>
      <c r="X7" s="12"/>
      <c r="Y7" s="12">
        <v>62</v>
      </c>
      <c r="Z7" s="12"/>
      <c r="AA7" s="12"/>
      <c r="AB7">
        <v>69</v>
      </c>
      <c r="AD7">
        <v>66</v>
      </c>
      <c r="AE7">
        <v>65</v>
      </c>
    </row>
    <row r="8" spans="1:33" x14ac:dyDescent="0.25">
      <c r="A8" s="8">
        <f>IF(K7=0,1,IF(K8=K7,IF(LARGE(F8:J8,1)=LARGE(F7:J7,1),IF(LARGE(F8:J8,2)=LARGE(F7:J7,2),IF(LARGE(F8:J8,3)=LARGE(F7:J7,3),IF(LARGE(F8:J8,4)=LARGE(F7:J7,4),A7,COUNTA($K$6:K8)),COUNTA($K$6:K8)),COUNTA($K$6:K8)),COUNTA($K$6:K8)),COUNTA($K$6:K8)))</f>
        <v>3</v>
      </c>
      <c r="B8" t="s">
        <v>27</v>
      </c>
      <c r="D8" t="s">
        <v>46</v>
      </c>
      <c r="E8">
        <f>IF(ISNUMBER(MAX(M8:AN8)),MAX(M8:AN8),0)</f>
        <v>64</v>
      </c>
      <c r="F8">
        <f>IF(ISNUMBER(LARGE(M8:AN8,2)),LARGE(M8:AN8,2),0)</f>
        <v>63</v>
      </c>
      <c r="G8">
        <f>IF(ISNUMBER(LARGE(M8:AN8,3)),LARGE(M8:AN8,3),0)</f>
        <v>63</v>
      </c>
      <c r="H8">
        <f>IF(ISNUMBER(LARGE(M8:AO8,4)),LARGE(M8:AO8,4),0)</f>
        <v>61</v>
      </c>
      <c r="I8">
        <f>IF(ISNUMBER(LARGE(M8:AN8,5)),LARGE(M8:AN8,5),0)</f>
        <v>60</v>
      </c>
      <c r="J8" s="4">
        <f>SUM(E8:I8)</f>
        <v>311</v>
      </c>
      <c r="K8" s="18">
        <f>AVERAGEIF(E8:I8,"&gt;1")</f>
        <v>62.2</v>
      </c>
      <c r="M8" s="12"/>
      <c r="N8" s="12"/>
      <c r="O8" s="12"/>
      <c r="P8" s="12"/>
      <c r="Q8" s="12"/>
      <c r="R8" s="12"/>
      <c r="S8" s="12">
        <v>52</v>
      </c>
      <c r="T8" s="12"/>
      <c r="U8" s="12">
        <v>63</v>
      </c>
      <c r="V8" s="12"/>
      <c r="W8" s="12">
        <v>60</v>
      </c>
      <c r="X8" s="12"/>
      <c r="Y8" s="12">
        <v>64</v>
      </c>
      <c r="Z8" s="12">
        <v>59</v>
      </c>
      <c r="AA8" s="12"/>
      <c r="AC8">
        <v>53</v>
      </c>
      <c r="AE8">
        <v>63</v>
      </c>
      <c r="AF8">
        <v>47</v>
      </c>
      <c r="AG8">
        <v>61</v>
      </c>
    </row>
    <row r="9" spans="1:33" x14ac:dyDescent="0.25">
      <c r="A9" s="8">
        <f>IF(K8=0,1,IF(K9=K8,IF(LARGE(F9:J9,1)=LARGE(F8:J8,1),IF(LARGE(F9:J9,2)=LARGE(F8:J8,2),IF(LARGE(F9:J9,3)=LARGE(F8:J8,3),IF(LARGE(F9:J9,4)=LARGE(F8:J8,4),A8,COUNTA($K$6:K9)),COUNTA($K$6:K9)),COUNTA($K$6:K9)),COUNTA($K$6:K9)),COUNTA($K$6:K9)))</f>
        <v>4</v>
      </c>
      <c r="B9" t="s">
        <v>97</v>
      </c>
      <c r="D9" t="s">
        <v>98</v>
      </c>
      <c r="E9">
        <f>IF(ISNUMBER(MAX(M9:AN9)),MAX(M9:AN9),0)</f>
        <v>42</v>
      </c>
      <c r="F9">
        <f>IF(ISNUMBER(LARGE(M9:AN9,2)),LARGE(M9:AN9,2),0)</f>
        <v>0</v>
      </c>
      <c r="G9">
        <f>IF(ISNUMBER(LARGE(M9:AN9,3)),LARGE(M9:AN9,3),0)</f>
        <v>0</v>
      </c>
      <c r="H9">
        <f>IF(ISNUMBER(LARGE(M9:AO9,4)),LARGE(M9:AO9,4),0)</f>
        <v>0</v>
      </c>
      <c r="I9">
        <f>IF(ISNUMBER(LARGE(M9:AN9,5)),LARGE(M9:AN9,5),0)</f>
        <v>0</v>
      </c>
      <c r="J9" s="4">
        <f>SUM(E9:I9)</f>
        <v>42</v>
      </c>
      <c r="K9" s="18">
        <f>AVERAGEIF(E9:I9,"&gt;1")</f>
        <v>42</v>
      </c>
      <c r="M9" s="12"/>
      <c r="N9" s="12"/>
      <c r="O9" s="12"/>
      <c r="P9" s="12">
        <v>42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33" x14ac:dyDescent="0.25">
      <c r="J10" s="4"/>
      <c r="K10" s="18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33" ht="18.75" x14ac:dyDescent="0.3">
      <c r="A11" s="6" t="s">
        <v>86</v>
      </c>
      <c r="J11" s="4"/>
      <c r="K11" s="18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33" x14ac:dyDescent="0.25">
      <c r="J12" s="4"/>
      <c r="K12" s="18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33" x14ac:dyDescent="0.25">
      <c r="A13" s="8">
        <f>IF(K12=0,1,IF(K13=K12,IF(LARGE(F13:J13,1)=LARGE(F12:J12,1),IF(LARGE(F13:J13,2)=LARGE(F12:J12,2),IF(LARGE(F13:J13,3)=LARGE(F12:J12,3),IF(LARGE(F13:J13,4)=LARGE(F12:J12,4),A12,COUNTA($K$6:K13)),COUNTA($K$6:K13)),COUNTA($K$6:K13)),COUNTA($K$6:K13)),COUNTA($K$6:K13)))</f>
        <v>1</v>
      </c>
      <c r="B13" t="s">
        <v>59</v>
      </c>
      <c r="D13" t="s">
        <v>51</v>
      </c>
      <c r="E13">
        <f>IF(ISNUMBER(MAX(M13:AN13)),MAX(M13:AN13),0)</f>
        <v>52</v>
      </c>
      <c r="F13">
        <f>IF(ISNUMBER(LARGE(M13:AN13,2)),LARGE(M13:AN13,2),0)</f>
        <v>52</v>
      </c>
      <c r="G13">
        <f>IF(ISNUMBER(LARGE(M13:AN13,3)),LARGE(M13:AN13,3),0)</f>
        <v>51</v>
      </c>
      <c r="H13">
        <f>IF(ISNUMBER(LARGE(M13:AO13,4)),LARGE(M13:AO13,4),0)</f>
        <v>49</v>
      </c>
      <c r="I13">
        <f>IF(ISNUMBER(LARGE(M13:AN13,5)),LARGE(M13:AN13,5),0)</f>
        <v>44</v>
      </c>
      <c r="J13" s="4">
        <f>SUM(E13:I13)</f>
        <v>248</v>
      </c>
      <c r="K13" s="18">
        <f t="shared" ref="K13" si="0">AVERAGEIF(E13:I13,"&gt;1")</f>
        <v>49.6</v>
      </c>
      <c r="M13" s="12">
        <v>43</v>
      </c>
      <c r="N13" s="12">
        <v>33</v>
      </c>
      <c r="O13" s="12">
        <v>33</v>
      </c>
      <c r="P13" s="12"/>
      <c r="Q13" s="12">
        <v>49</v>
      </c>
      <c r="R13" s="12">
        <v>51</v>
      </c>
      <c r="S13" s="12"/>
      <c r="T13" s="12">
        <v>44</v>
      </c>
      <c r="U13" s="12"/>
      <c r="V13" s="12"/>
      <c r="W13" s="12"/>
      <c r="X13" s="12">
        <v>43</v>
      </c>
      <c r="Y13" s="12"/>
      <c r="Z13" s="12"/>
      <c r="AA13" s="12">
        <v>52</v>
      </c>
      <c r="AE13">
        <v>52</v>
      </c>
    </row>
    <row r="16" spans="1:33" x14ac:dyDescent="0.25">
      <c r="B16" s="4" t="s">
        <v>81</v>
      </c>
    </row>
    <row r="17" spans="2:2" x14ac:dyDescent="0.25">
      <c r="B17" t="s">
        <v>32</v>
      </c>
    </row>
    <row r="18" spans="2:2" x14ac:dyDescent="0.25">
      <c r="B18" t="s">
        <v>78</v>
      </c>
    </row>
    <row r="19" spans="2:2" x14ac:dyDescent="0.25">
      <c r="B19" t="s">
        <v>79</v>
      </c>
    </row>
    <row r="20" spans="2:2" x14ac:dyDescent="0.25">
      <c r="B20" t="s">
        <v>33</v>
      </c>
    </row>
    <row r="22" spans="2:2" x14ac:dyDescent="0.25">
      <c r="B22" t="s">
        <v>34</v>
      </c>
    </row>
    <row r="23" spans="2:2" x14ac:dyDescent="0.25">
      <c r="B23" t="s">
        <v>83</v>
      </c>
    </row>
  </sheetData>
  <sortState ref="A6:AE9">
    <sortCondition descending="1" ref="J6:J9"/>
    <sortCondition descending="1" ref="E6:E9"/>
    <sortCondition descending="1" ref="F6:F9"/>
    <sortCondition descending="1" ref="G6:G9"/>
    <sortCondition descending="1" ref="H6:H9"/>
    <sortCondition descending="1" ref="I6:I9"/>
  </sortState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SR menn</vt:lpstr>
      <vt:lpstr>JR menn</vt:lpstr>
      <vt:lpstr>SR og JR kvinner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</dc:creator>
  <cp:lastModifiedBy>Geir Heggertveit</cp:lastModifiedBy>
  <dcterms:created xsi:type="dcterms:W3CDTF">2013-06-05T16:08:37Z</dcterms:created>
  <dcterms:modified xsi:type="dcterms:W3CDTF">2016-11-21T20:36:56Z</dcterms:modified>
</cp:coreProperties>
</file>